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https://imebu-my.sharepoint.com/personal/controlinterno_imebu_onmicrosoft_com/Documents/Documents/2025/PAAC/"/>
    </mc:Choice>
  </mc:AlternateContent>
  <xr:revisionPtr revIDLastSave="373" documentId="8_{7DBB3976-5373-483B-B5D0-49824DB39AE1}" xr6:coauthVersionLast="47" xr6:coauthVersionMax="47" xr10:uidLastSave="{184B9F65-890D-402E-95EE-DE35C2900A14}"/>
  <bookViews>
    <workbookView xWindow="-120" yWindow="-120" windowWidth="20730" windowHeight="11040" firstSheet="5" activeTab="5" xr2:uid="{00000000-000D-0000-FFFF-FFFF00000000}"/>
  </bookViews>
  <sheets>
    <sheet name="PAAC MAY-AGOS 2020" sheetId="1" state="hidden" r:id="rId1"/>
    <sheet name="PAAC 2021" sheetId="2" state="hidden" r:id="rId2"/>
    <sheet name="PAAC 2022 vf" sheetId="5" state="hidden" r:id="rId3"/>
    <sheet name="Cambios 2023" sheetId="6" state="hidden" r:id="rId4"/>
    <sheet name="PAAC 2022" sheetId="3" state="hidden" r:id="rId5"/>
    <sheet name="PACC 2024" sheetId="8" r:id="rId6"/>
  </sheets>
  <externalReferences>
    <externalReference r:id="rId7"/>
    <externalReference r:id="rId8"/>
  </externalReferences>
  <definedNames>
    <definedName name="_xlnm._FilterDatabase" localSheetId="3" hidden="1">'Cambios 2023'!$B$9:$H$20</definedName>
    <definedName name="_xlnm._FilterDatabase" localSheetId="4" hidden="1">'PAAC 2022'!$B$9:$G$26</definedName>
    <definedName name="_xlnm._FilterDatabase" localSheetId="2" hidden="1">'PAAC 2022 vf'!$B$9:$G$25</definedName>
    <definedName name="A_Obj1" localSheetId="3">OFFSET(#REF!,0,0,COUNTA(#REF!)-1,1)</definedName>
    <definedName name="A_Obj1" localSheetId="1">OFFSET(#REF!,0,0,COUNTA(#REF!)-1,1)</definedName>
    <definedName name="A_Obj1" localSheetId="4">OFFSET(#REF!,0,0,COUNTA(#REF!)-1,1)</definedName>
    <definedName name="A_Obj1" localSheetId="2">OFFSET(#REF!,0,0,COUNTA(#REF!)-1,1)</definedName>
    <definedName name="A_Obj1">OFFSET(#REF!,0,0,COUNTA(#REF!)-1,1)</definedName>
    <definedName name="A_Obj2" localSheetId="3">OFFSET(#REF!,0,0,COUNTA(#REF!)-1,1)</definedName>
    <definedName name="A_Obj2" localSheetId="1">OFFSET(#REF!,0,0,COUNTA(#REF!)-1,1)</definedName>
    <definedName name="A_Obj2" localSheetId="4">OFFSET(#REF!,0,0,COUNTA(#REF!)-1,1)</definedName>
    <definedName name="A_Obj2" localSheetId="2">OFFSET(#REF!,0,0,COUNTA(#REF!)-1,1)</definedName>
    <definedName name="A_Obj2">OFFSET(#REF!,0,0,COUNTA(#REF!)-1,1)</definedName>
    <definedName name="A_Obj3" localSheetId="3">OFFSET(#REF!,0,0,COUNTA(#REF!)-1,1)</definedName>
    <definedName name="A_Obj3" localSheetId="1">OFFSET(#REF!,0,0,COUNTA(#REF!)-1,1)</definedName>
    <definedName name="A_Obj3" localSheetId="4">OFFSET(#REF!,0,0,COUNTA(#REF!)-1,1)</definedName>
    <definedName name="A_Obj3" localSheetId="2">OFFSET(#REF!,0,0,COUNTA(#REF!)-1,1)</definedName>
    <definedName name="A_Obj3">OFFSET(#REF!,0,0,COUNTA(#REF!)-1,1)</definedName>
    <definedName name="A_Obj4" localSheetId="3">OFFSET(#REF!,0,0,COUNTA(#REF!)-1,1)</definedName>
    <definedName name="A_Obj4" localSheetId="1">OFFSET(#REF!,0,0,COUNTA(#REF!)-1,1)</definedName>
    <definedName name="A_Obj4" localSheetId="4">OFFSET(#REF!,0,0,COUNTA(#REF!)-1,1)</definedName>
    <definedName name="A_Obj4" localSheetId="2">OFFSET(#REF!,0,0,COUNTA(#REF!)-1,1)</definedName>
    <definedName name="A_Obj4">OFFSET(#REF!,0,0,COUNTA(#REF!)-1,1)</definedName>
    <definedName name="Acc_1" localSheetId="3">#REF!</definedName>
    <definedName name="Acc_1" localSheetId="1">#REF!</definedName>
    <definedName name="Acc_1" localSheetId="4">#REF!</definedName>
    <definedName name="Acc_1" localSheetId="2">#REF!</definedName>
    <definedName name="Acc_1">#REF!</definedName>
    <definedName name="Acc_2" localSheetId="3">#REF!</definedName>
    <definedName name="Acc_2" localSheetId="1">#REF!</definedName>
    <definedName name="Acc_2" localSheetId="4">#REF!</definedName>
    <definedName name="Acc_2" localSheetId="2">#REF!</definedName>
    <definedName name="Acc_2">#REF!</definedName>
    <definedName name="Acc_3" localSheetId="3">#REF!</definedName>
    <definedName name="Acc_3" localSheetId="1">#REF!</definedName>
    <definedName name="Acc_3" localSheetId="4">#REF!</definedName>
    <definedName name="Acc_3" localSheetId="2">#REF!</definedName>
    <definedName name="Acc_3">#REF!</definedName>
    <definedName name="Acc_4" localSheetId="3">#REF!</definedName>
    <definedName name="Acc_4" localSheetId="1">#REF!</definedName>
    <definedName name="Acc_4" localSheetId="4">#REF!</definedName>
    <definedName name="Acc_4" localSheetId="2">#REF!</definedName>
    <definedName name="Acc_4">#REF!</definedName>
    <definedName name="Acc_5" localSheetId="3">#REF!</definedName>
    <definedName name="Acc_5" localSheetId="1">#REF!</definedName>
    <definedName name="Acc_5" localSheetId="4">#REF!</definedName>
    <definedName name="Acc_5" localSheetId="2">#REF!</definedName>
    <definedName name="Acc_5">#REF!</definedName>
    <definedName name="Acc_6" localSheetId="3">#REF!</definedName>
    <definedName name="Acc_6" localSheetId="1">#REF!</definedName>
    <definedName name="Acc_6" localSheetId="4">#REF!</definedName>
    <definedName name="Acc_6" localSheetId="2">#REF!</definedName>
    <definedName name="Acc_6">#REF!</definedName>
    <definedName name="Acc_7" localSheetId="3">#REF!</definedName>
    <definedName name="Acc_7" localSheetId="1">#REF!</definedName>
    <definedName name="Acc_7" localSheetId="4">#REF!</definedName>
    <definedName name="Acc_7" localSheetId="2">#REF!</definedName>
    <definedName name="Acc_7">#REF!</definedName>
    <definedName name="Acc_8" localSheetId="3">#REF!</definedName>
    <definedName name="Acc_8" localSheetId="1">#REF!</definedName>
    <definedName name="Acc_8" localSheetId="4">#REF!</definedName>
    <definedName name="Acc_8" localSheetId="2">#REF!</definedName>
    <definedName name="Acc_8">#REF!</definedName>
    <definedName name="Acc_9" localSheetId="3">#REF!</definedName>
    <definedName name="Acc_9" localSheetId="1">#REF!</definedName>
    <definedName name="Acc_9" localSheetId="4">#REF!</definedName>
    <definedName name="Acc_9" localSheetId="2">#REF!</definedName>
    <definedName name="Acc_9">#REF!</definedName>
    <definedName name="Admin">[1]TABLA!$Q$2:$Q$3</definedName>
    <definedName name="Agr">[1]TABLA!#REF!</definedName>
    <definedName name="Agricultura" localSheetId="3">[1]TABLA!#REF!</definedName>
    <definedName name="Agricultura" localSheetId="1">[1]TABLA!#REF!</definedName>
    <definedName name="Agricultura" localSheetId="4">[1]TABLA!#REF!</definedName>
    <definedName name="Agricultura" localSheetId="2">[1]TABLA!#REF!</definedName>
    <definedName name="Agricultura">[1]TABLA!#REF!</definedName>
    <definedName name="Agricultura_y_Desarrollo_Rural" localSheetId="3">[1]TABLA!#REF!</definedName>
    <definedName name="Agricultura_y_Desarrollo_Rural" localSheetId="1">[1]TABLA!#REF!</definedName>
    <definedName name="Agricultura_y_Desarrollo_Rural" localSheetId="4">[1]TABLA!#REF!</definedName>
    <definedName name="Agricultura_y_Desarrollo_Rural" localSheetId="2">[1]TABLA!#REF!</definedName>
    <definedName name="Agricultura_y_Desarrollo_Rural">[1]TABLA!#REF!</definedName>
    <definedName name="Ambiental">'[1]Tablas instituciones'!$D$2:$D$9</definedName>
    <definedName name="ambiente" localSheetId="3">[1]TABLA!#REF!</definedName>
    <definedName name="ambiente" localSheetId="1">[1]TABLA!#REF!</definedName>
    <definedName name="ambiente" localSheetId="4">[1]TABLA!#REF!</definedName>
    <definedName name="ambiente" localSheetId="2">[1]TABLA!#REF!</definedName>
    <definedName name="ambiente">[1]TABLA!#REF!</definedName>
    <definedName name="Ambiente_y_Desarrollo_Sostenible" localSheetId="3">[1]TABLA!#REF!</definedName>
    <definedName name="Ambiente_y_Desarrollo_Sostenible" localSheetId="1">[1]TABLA!#REF!</definedName>
    <definedName name="Ambiente_y_Desarrollo_Sostenible" localSheetId="4">[1]TABLA!#REF!</definedName>
    <definedName name="Ambiente_y_Desarrollo_Sostenible" localSheetId="2">[1]TABLA!#REF!</definedName>
    <definedName name="Ambiente_y_Desarrollo_Sostenible">[1]TABLA!#REF!</definedName>
    <definedName name="_xlnm.Print_Area" localSheetId="3">'Cambios 2023'!$B$1:$H$110</definedName>
    <definedName name="_xlnm.Print_Area" localSheetId="1">'PAAC 2021'!$B$1:$L$109</definedName>
    <definedName name="_xlnm.Print_Area" localSheetId="4">'PAAC 2022'!$B$1:$L$108</definedName>
    <definedName name="_xlnm.Print_Area" localSheetId="2">'PAAC 2022 vf'!$B$1:$H$97</definedName>
    <definedName name="_xlnm.Print_Area" localSheetId="0">'PAAC MAY-AGOS 2020'!$B$1:$L$87</definedName>
    <definedName name="_xlnm.Print_Area" localSheetId="5">'PACC 2024'!$A$1:$H$96</definedName>
    <definedName name="Ciencia__Tecnología_e_innovación" localSheetId="3">[1]TABLA!#REF!</definedName>
    <definedName name="Ciencia__Tecnología_e_innovación" localSheetId="1">[1]TABLA!#REF!</definedName>
    <definedName name="Ciencia__Tecnología_e_innovación" localSheetId="4">[1]TABLA!#REF!</definedName>
    <definedName name="Ciencia__Tecnología_e_innovación" localSheetId="2">[1]TABLA!#REF!</definedName>
    <definedName name="Ciencia__Tecnología_e_innovación">[1]TABLA!#REF!</definedName>
    <definedName name="clases1">[2]TABLA!$G$2:$G$5</definedName>
    <definedName name="Comercio__Industria_y_Turismo" localSheetId="3">[1]TABLA!#REF!</definedName>
    <definedName name="Comercio__Industria_y_Turismo" localSheetId="1">[1]TABLA!#REF!</definedName>
    <definedName name="Comercio__Industria_y_Turismo" localSheetId="4">[1]TABLA!#REF!</definedName>
    <definedName name="Comercio__Industria_y_Turismo" localSheetId="2">[1]TABLA!#REF!</definedName>
    <definedName name="Comercio__Industria_y_Turismo">[1]TABLA!#REF!</definedName>
    <definedName name="d" localSheetId="3">#REF!</definedName>
    <definedName name="d">#REF!</definedName>
    <definedName name="ddd" localSheetId="3">#REF!</definedName>
    <definedName name="ddd" localSheetId="1">#REF!</definedName>
    <definedName name="ddd" localSheetId="4">#REF!</definedName>
    <definedName name="ddd" localSheetId="2">#REF!</definedName>
    <definedName name="ddd">#REF!</definedName>
    <definedName name="Departamentos" localSheetId="3">#REF!</definedName>
    <definedName name="Departamentos" localSheetId="1">#REF!</definedName>
    <definedName name="Departamentos" localSheetId="4">#REF!</definedName>
    <definedName name="Departamentos" localSheetId="2">#REF!</definedName>
    <definedName name="Departamentos">#REF!</definedName>
    <definedName name="Fuentes" localSheetId="3">#REF!</definedName>
    <definedName name="Fuentes" localSheetId="1">#REF!</definedName>
    <definedName name="Fuentes" localSheetId="4">#REF!</definedName>
    <definedName name="Fuentes" localSheetId="2">#REF!</definedName>
    <definedName name="Fuentes">#REF!</definedName>
    <definedName name="Indicadores" localSheetId="3">#REF!</definedName>
    <definedName name="Indicadores" localSheetId="1">#REF!</definedName>
    <definedName name="Indicadores" localSheetId="4">#REF!</definedName>
    <definedName name="Indicadores" localSheetId="2">#REF!</definedName>
    <definedName name="Indicadores">#REF!</definedName>
    <definedName name="nivel">[1]TABLA!$C$2:$C$3</definedName>
    <definedName name="Objetivos" localSheetId="3">OFFSET(#REF!,0,0,COUNTA(#REF!)-1,1)</definedName>
    <definedName name="Objetivos" localSheetId="1">OFFSET(#REF!,0,0,COUNTA(#REF!)-1,1)</definedName>
    <definedName name="Objetivos" localSheetId="4">OFFSET(#REF!,0,0,COUNTA(#REF!)-1,1)</definedName>
    <definedName name="Objetivos" localSheetId="2">OFFSET(#REF!,0,0,COUNTA(#REF!)-1,1)</definedName>
    <definedName name="Objetivos">OFFSET(#REF!,0,0,COUNTA(#REF!)-1,1)</definedName>
    <definedName name="orden">[1]TABLA!$A$3:$A$4</definedName>
    <definedName name="sector">[1]TABLA!$B$2:$B$26</definedName>
    <definedName name="sss" localSheetId="3">OFFSET(#REF!,0,0,COUNTA(#REF!)-1,1)</definedName>
    <definedName name="sss" localSheetId="1">OFFSET(#REF!,0,0,COUNTA(#REF!)-1,1)</definedName>
    <definedName name="sss" localSheetId="4">OFFSET(#REF!,0,0,COUNTA(#REF!)-1,1)</definedName>
    <definedName name="sss" localSheetId="2">OFFSET(#REF!,0,0,COUNTA(#REF!)-1,1)</definedName>
    <definedName name="sss">OFFSET(#REF!,0,0,COUNTA(#REF!)-1,1)</definedName>
    <definedName name="Tipos">[1]TABLA!$G$2:$G$4</definedName>
    <definedName name="_xlnm.Print_Titles" localSheetId="3">'Cambios 2023'!$1:$7</definedName>
    <definedName name="_xlnm.Print_Titles" localSheetId="1">'PAAC 2021'!$1:$7</definedName>
    <definedName name="_xlnm.Print_Titles" localSheetId="4">'PAAC 2022'!$1:$7</definedName>
    <definedName name="_xlnm.Print_Titles" localSheetId="2">'PAAC 2022 vf'!$1:$7</definedName>
    <definedName name="_xlnm.Print_Titles" localSheetId="0">'PAAC MAY-AGOS 2020'!$1:$7</definedName>
    <definedName name="_xlnm.Print_Titles" localSheetId="5">'PACC 2024'!$1:$7</definedName>
    <definedName name="vigencias">[1]TABLA!$E$2:$E$7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87" i="8" l="1"/>
  <c r="K85" i="8"/>
  <c r="K86" i="3"/>
  <c r="J85" i="3"/>
  <c r="I85" i="3"/>
  <c r="J83" i="3"/>
  <c r="I83" i="3"/>
  <c r="J81" i="3"/>
  <c r="I81" i="3"/>
  <c r="K77" i="3"/>
  <c r="J76" i="3"/>
  <c r="K76" i="3" s="1"/>
  <c r="I76" i="3"/>
  <c r="K75" i="3"/>
  <c r="K74" i="3"/>
  <c r="J70" i="3"/>
  <c r="I70" i="3"/>
  <c r="J64" i="3"/>
  <c r="K64" i="3" s="1"/>
  <c r="I64" i="3"/>
  <c r="K63" i="3"/>
  <c r="J60" i="3"/>
  <c r="I60" i="3"/>
  <c r="K60" i="3"/>
  <c r="J57" i="3"/>
  <c r="I57" i="3"/>
  <c r="K56" i="3"/>
  <c r="J54" i="3"/>
  <c r="I54" i="3"/>
  <c r="J52" i="3"/>
  <c r="I52" i="3"/>
  <c r="J45" i="3"/>
  <c r="I45" i="3"/>
  <c r="K45" i="3"/>
  <c r="J43" i="3"/>
  <c r="I43" i="3"/>
  <c r="J40" i="3"/>
  <c r="I40" i="3"/>
  <c r="K34" i="3"/>
  <c r="K33" i="3"/>
  <c r="K32" i="3"/>
  <c r="K31" i="3"/>
  <c r="J30" i="3"/>
  <c r="K30" i="3" s="1"/>
  <c r="I30" i="3"/>
  <c r="K26" i="3"/>
  <c r="J25" i="3"/>
  <c r="I25" i="3"/>
  <c r="K24" i="3"/>
  <c r="J23" i="3"/>
  <c r="I23" i="3"/>
  <c r="K23" i="3"/>
  <c r="K21" i="3"/>
  <c r="J20" i="3"/>
  <c r="K20" i="3" s="1"/>
  <c r="I20" i="3"/>
  <c r="K18" i="3"/>
  <c r="K17" i="3"/>
  <c r="J16" i="3"/>
  <c r="I16" i="3"/>
  <c r="K14" i="3"/>
  <c r="J12" i="3"/>
  <c r="I12" i="3"/>
  <c r="K12" i="3"/>
  <c r="K87" i="2"/>
  <c r="J86" i="2"/>
  <c r="K86" i="2" s="1"/>
  <c r="I86" i="2"/>
  <c r="J84" i="2"/>
  <c r="I84" i="2"/>
  <c r="J82" i="2"/>
  <c r="I82" i="2"/>
  <c r="K78" i="2"/>
  <c r="J77" i="2"/>
  <c r="K77" i="2" s="1"/>
  <c r="I77" i="2"/>
  <c r="K76" i="2"/>
  <c r="K75" i="2"/>
  <c r="J71" i="2"/>
  <c r="K71" i="2" s="1"/>
  <c r="I71" i="2"/>
  <c r="J65" i="2"/>
  <c r="K65" i="2" s="1"/>
  <c r="I65" i="2"/>
  <c r="K64" i="2"/>
  <c r="J61" i="2"/>
  <c r="K61" i="2" s="1"/>
  <c r="I61" i="2"/>
  <c r="J58" i="2"/>
  <c r="I58" i="2"/>
  <c r="K57" i="2"/>
  <c r="J55" i="2"/>
  <c r="I55" i="2"/>
  <c r="J53" i="2"/>
  <c r="I53" i="2"/>
  <c r="J46" i="2"/>
  <c r="I46" i="2"/>
  <c r="K46" i="2"/>
  <c r="J44" i="2"/>
  <c r="K44" i="2" s="1"/>
  <c r="I44" i="2"/>
  <c r="J41" i="2"/>
  <c r="I41" i="2"/>
  <c r="K35" i="2"/>
  <c r="K34" i="2"/>
  <c r="K33" i="2"/>
  <c r="K32" i="2"/>
  <c r="K31" i="2"/>
  <c r="J30" i="2"/>
  <c r="I30" i="2"/>
  <c r="K30" i="2"/>
  <c r="K26" i="2"/>
  <c r="J25" i="2"/>
  <c r="K25" i="2" s="1"/>
  <c r="I25" i="2"/>
  <c r="K24" i="2"/>
  <c r="J23" i="2"/>
  <c r="I23" i="2"/>
  <c r="K21" i="2"/>
  <c r="J20" i="2"/>
  <c r="I20" i="2"/>
  <c r="K20" i="2"/>
  <c r="K19" i="2"/>
  <c r="K18" i="2"/>
  <c r="J17" i="2"/>
  <c r="I17" i="2"/>
  <c r="K16" i="2"/>
  <c r="K15" i="2"/>
  <c r="J12" i="2"/>
  <c r="K12" i="2" s="1"/>
  <c r="I12" i="2"/>
  <c r="K87" i="1"/>
  <c r="J86" i="1"/>
  <c r="J84" i="1" s="1"/>
  <c r="I86" i="1"/>
  <c r="I84" i="1" s="1"/>
  <c r="I82" i="1" s="1"/>
  <c r="K86" i="1"/>
  <c r="K85" i="1"/>
  <c r="K83" i="1"/>
  <c r="K78" i="1"/>
  <c r="J77" i="1"/>
  <c r="I77" i="1"/>
  <c r="K77" i="1"/>
  <c r="K76" i="1"/>
  <c r="K75" i="1"/>
  <c r="K74" i="1"/>
  <c r="K73" i="1"/>
  <c r="K72" i="1"/>
  <c r="J71" i="1"/>
  <c r="K71" i="1" s="1"/>
  <c r="I71" i="1"/>
  <c r="I65" i="1" s="1"/>
  <c r="K64" i="1"/>
  <c r="J61" i="1"/>
  <c r="I61" i="1"/>
  <c r="J58" i="1"/>
  <c r="I58" i="1"/>
  <c r="K57" i="1"/>
  <c r="J55" i="1"/>
  <c r="I55" i="1"/>
  <c r="K53" i="1"/>
  <c r="J46" i="1"/>
  <c r="I46" i="1"/>
  <c r="J41" i="1"/>
  <c r="I41" i="1"/>
  <c r="K35" i="1"/>
  <c r="K34" i="1"/>
  <c r="K33" i="1"/>
  <c r="K32" i="1"/>
  <c r="K31" i="1"/>
  <c r="J30" i="1"/>
  <c r="I30" i="1"/>
  <c r="K30" i="1" s="1"/>
  <c r="K26" i="1"/>
  <c r="J25" i="1"/>
  <c r="I25" i="1"/>
  <c r="K25" i="1"/>
  <c r="K24" i="1"/>
  <c r="J23" i="1"/>
  <c r="K23" i="1" s="1"/>
  <c r="I23" i="1"/>
  <c r="K21" i="1"/>
  <c r="J20" i="1"/>
  <c r="I20" i="1"/>
  <c r="K20" i="1"/>
  <c r="K19" i="1"/>
  <c r="K18" i="1"/>
  <c r="J17" i="1"/>
  <c r="I17" i="1"/>
  <c r="K17" i="1"/>
  <c r="K16" i="1"/>
  <c r="K15" i="1"/>
  <c r="J12" i="1"/>
  <c r="K12" i="1" s="1"/>
  <c r="I12" i="1"/>
  <c r="K23" i="2" l="1"/>
  <c r="J65" i="1"/>
  <c r="K17" i="2"/>
  <c r="K40" i="3"/>
  <c r="K16" i="3"/>
  <c r="L89" i="3" s="1"/>
  <c r="K25" i="3"/>
  <c r="K43" i="3"/>
  <c r="K70" i="3"/>
  <c r="K85" i="3"/>
  <c r="K41" i="2"/>
  <c r="K84" i="1"/>
  <c r="J82" i="1"/>
  <c r="K82" i="1" s="1"/>
  <c r="L9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Rosa Valentina Aceros Garcia</author>
    <author>EMPLEO</author>
  </authors>
  <commentList>
    <comment ref="C11" authorId="0" shapeId="0" xr:uid="{00000000-0006-0000-0000-000001000000}">
      <text>
        <r>
          <rPr>
            <b/>
            <sz val="9"/>
            <color indexed="81"/>
            <rFont val="Tahoma"/>
            <family val="2"/>
          </rPr>
          <t>Precise los objetivos que la entidad desea lograr en la vigencia y Enuncie una a una las actividades que se realizarán  al logro de cada objetivo planteado.</t>
        </r>
      </text>
    </comment>
    <comment ref="C29" authorId="0" shapeId="0" xr:uid="{00000000-0006-0000-0000-000002000000}">
      <text>
        <r>
          <rPr>
            <b/>
            <sz val="9"/>
            <color indexed="81"/>
            <rFont val="Tahoma"/>
            <family val="2"/>
          </rPr>
          <t>Precise los objetivos que la entidad desea lograr en la vigencia y Enuncie una a una las actividades que se realizarán  al logro de cada objetivo planteado.</t>
        </r>
      </text>
    </comment>
    <comment ref="C52" authorId="0" shapeId="0" xr:uid="{00000000-0006-0000-0000-000003000000}">
      <text>
        <r>
          <rPr>
            <b/>
            <sz val="9"/>
            <color indexed="81"/>
            <rFont val="Tahoma"/>
            <family val="2"/>
          </rPr>
          <t>Precise los objetivos que la entidad desea lograr en la vigencia y Enuncie una a una las actividades que se realizarán  al logro de cada objetivo planteado.</t>
        </r>
      </text>
    </comment>
    <comment ref="C70" authorId="0" shapeId="0" xr:uid="{00000000-0006-0000-0000-000004000000}">
      <text>
        <r>
          <rPr>
            <b/>
            <sz val="9"/>
            <color indexed="81"/>
            <rFont val="Tahoma"/>
            <family val="2"/>
          </rPr>
          <t>Precise los objetivos que la entidad desea lograr en la vigencia y Enuncie una a una las actividades que se realizarán  al logro de cada objetivo planteado.</t>
        </r>
      </text>
    </comment>
    <comment ref="D72" authorId="1" shapeId="0" xr:uid="{00000000-0006-0000-0000-000005000000}">
      <text>
        <r>
          <rPr>
            <b/>
            <sz val="9"/>
            <color indexed="81"/>
            <rFont val="Tahoma"/>
            <family val="2"/>
          </rPr>
          <t>EMPLEO:</t>
        </r>
        <r>
          <rPr>
            <sz val="9"/>
            <color indexed="81"/>
            <rFont val="Tahoma"/>
            <family val="2"/>
          </rPr>
          <t xml:space="preserve">
diagnostico del ing.</t>
        </r>
      </text>
    </comment>
    <comment ref="D85" authorId="1" shapeId="0" xr:uid="{00000000-0006-0000-0000-000006000000}">
      <text>
        <r>
          <rPr>
            <b/>
            <sz val="9"/>
            <color indexed="81"/>
            <rFont val="Tahoma"/>
            <family val="2"/>
          </rPr>
          <t>EMPLEO:</t>
        </r>
        <r>
          <rPr>
            <sz val="9"/>
            <color indexed="81"/>
            <rFont val="Tahoma"/>
            <family val="2"/>
          </rPr>
          <t xml:space="preserve">
Ing. </t>
        </r>
      </text>
    </comment>
  </commentList>
</comments>
</file>

<file path=xl/sharedStrings.xml><?xml version="1.0" encoding="utf-8"?>
<sst xmlns="http://schemas.openxmlformats.org/spreadsheetml/2006/main" count="2398" uniqueCount="665">
  <si>
    <t xml:space="preserve">INSTITUTO MUNICIPAL DE EMPLEO Y FOMENTO EMPRESARIAL DE BUCARAMANGA                                                </t>
  </si>
  <si>
    <t>SUBDIRECCIÓN TÉCNICA
120</t>
  </si>
  <si>
    <t>PLANES</t>
  </si>
  <si>
    <t>Fecha:</t>
  </si>
  <si>
    <t>Consecutivo:</t>
  </si>
  <si>
    <t>GESTION ESTRATÉGICA TÉCNICA
GET</t>
  </si>
  <si>
    <t>Plan Anticorrupción
141</t>
  </si>
  <si>
    <t>Página</t>
  </si>
  <si>
    <t>Plan Anticorrupción y de Atención al Ciudadano</t>
  </si>
  <si>
    <t>Componente 1:</t>
  </si>
  <si>
    <t>Mapa de riesgos de corrupción y de atención al ciudadano</t>
  </si>
  <si>
    <t>Subcomponente</t>
  </si>
  <si>
    <t>Objetivos y Actividades</t>
  </si>
  <si>
    <t>Meta</t>
  </si>
  <si>
    <t xml:space="preserve">Responsable </t>
  </si>
  <si>
    <t>Fecha programada</t>
  </si>
  <si>
    <t>Subcomponente 1</t>
  </si>
  <si>
    <t>Política de Administración de Riesgos de Corrupción</t>
  </si>
  <si>
    <t>1.1</t>
  </si>
  <si>
    <t>Jefe de planeación y contratista delegado</t>
  </si>
  <si>
    <t>1.2</t>
  </si>
  <si>
    <t>Socialización al interior de la institución de la política de riesgo anticorrupción</t>
  </si>
  <si>
    <t>Política de Riesgos anticorrupción socializada</t>
  </si>
  <si>
    <t>1.3</t>
  </si>
  <si>
    <t>1.4</t>
  </si>
  <si>
    <t>Política de Riesgos publicada</t>
  </si>
  <si>
    <t>Subcomponente 2</t>
  </si>
  <si>
    <t>Objetivo: Realizar una efectiva identificación de los riesgos de corrupción en la entidad</t>
  </si>
  <si>
    <t xml:space="preserve">Construcción del Mapa de
Riesgos de Corrupción
</t>
  </si>
  <si>
    <t>Riesgos de Corrupción identificados</t>
  </si>
  <si>
    <t>Mapa de riesgos de corrupción ajustado</t>
  </si>
  <si>
    <t>Subcomponente 3</t>
  </si>
  <si>
    <t>Objetivo: Difundir  a los interesados internos y externos de la entidad el mapa de riesgos de corrupción de la institución</t>
  </si>
  <si>
    <t>Consulta y divulgación</t>
  </si>
  <si>
    <t>Subcomponente 4</t>
  </si>
  <si>
    <t>Objetivo : Realizar un adecuado seguimiento a la gestión del riesgo de la entidad y la efectividad de los controles establecidos</t>
  </si>
  <si>
    <t>Subcomponente 5</t>
  </si>
  <si>
    <t>Objetivo: Analizar las causas, los riesgos de corrupción y la efectividad de los controles incorporados en el mapa de Riesgos de Corrupción de la entidad.</t>
  </si>
  <si>
    <t xml:space="preserve">Seguimiento
</t>
  </si>
  <si>
    <t>Componente 3:</t>
  </si>
  <si>
    <t>Rendición de cuentas</t>
  </si>
  <si>
    <t>Objetivo: Mejorar  los atributos de la información que se entregará a los ciudadanos</t>
  </si>
  <si>
    <t>INFORMACIÓN DE CALIDAD Y EN LENGUAJE COMPRENSIBLE</t>
  </si>
  <si>
    <t>Estrategia de Rendición de Cuentas Diseñada y socializada</t>
  </si>
  <si>
    <t>Jefe de Planeación y Contratista responsable rendición de cuentas.</t>
  </si>
  <si>
    <t>Jefe de Planeación, Ingeniero de Sistemas.</t>
  </si>
  <si>
    <t>Diseñar el cronograma para la rendición de cuentas</t>
  </si>
  <si>
    <t>Cronograma diseñado</t>
  </si>
  <si>
    <t>Diseñar el Plan de Comunicaciones para la rendición de cuentas</t>
  </si>
  <si>
    <t>Plan de comunicaciones diseñado</t>
  </si>
  <si>
    <t>Jefe de Planeación y contratista delegado</t>
  </si>
  <si>
    <t>Objetivo: Implementar la estrategia de rendición de cuentas  del Instituto.</t>
  </si>
  <si>
    <t>DIALOGO DE DOBLE VÍA CON LA CIUDADANÍA Y SUS ORGANIZACIONES</t>
  </si>
  <si>
    <t>2.1</t>
  </si>
  <si>
    <t>Encuentros con la comunidad para rendir cuentas sobre avances y resultados de las metas misionales.</t>
  </si>
  <si>
    <t>Realizar Audiencia Pública de cuentas en la que se promueva el dialogo con la ciudadanía</t>
  </si>
  <si>
    <t>Audiencia Pública de rendición de cuentas realizada</t>
  </si>
  <si>
    <t>Objetivo: Fomentar la cultura de Rendición de cuentas con los funcionarios de la entidad y  la Participación y veeduría ciudadana.</t>
  </si>
  <si>
    <t>INCENTIVOS PARA MOTIVAR LA CULTURA DE LA RENDICIÓN Y PETICIÓN DE CUENTAS</t>
  </si>
  <si>
    <t>Realizar Jornadas de Sensibilización con los funcionarios sobre la importancia de la Gestión transparente y la rendición de cuentas.</t>
  </si>
  <si>
    <t>Objetivo: Evaluar la efectividad de la estrategia de rendición de cuentas diseñada</t>
  </si>
  <si>
    <t>EVALUACIÓN Y RETROALIMENTACIÓN A  LA GESTIÓN INSTITUCIONAL</t>
  </si>
  <si>
    <t>Aplicar una encuesta de evaluación de la audiencia pública participativa de rendición de cuentas y de los encuentros comunales</t>
  </si>
  <si>
    <t>Encuestas de satisfacción aplicadas</t>
  </si>
  <si>
    <t>Realizar un informe de evaluación de cumplimiento de las acciones planteadas y de la estrategia en su conjunto y de los resultados del proceso de rendición de cuentas.</t>
  </si>
  <si>
    <t>Informe de Evaluación de la Estrategia</t>
  </si>
  <si>
    <t>Elaborar y suscribir el plan de Mejoramiento  a los que haya lugar</t>
  </si>
  <si>
    <t>Plan de Mejoramiento Suscrito</t>
  </si>
  <si>
    <t>Componente 4:</t>
  </si>
  <si>
    <t>Servicio al Ciudadano</t>
  </si>
  <si>
    <t>Objetivo: Implementar acciones que fortalezcan el nivel de importancia del servicio al ciudadano al interior de la entidad.</t>
  </si>
  <si>
    <t>ESTRUCTURA ADMINISTRATIVA Y DIRECCIONAMIENTO ESTRATÉGICO</t>
  </si>
  <si>
    <t>Objetivo: Fortalecer los medios de comunicación y atención al ciudadano</t>
  </si>
  <si>
    <t>FORTALECIMIENTO DE LOS CANALES DE ATENCIÓN</t>
  </si>
  <si>
    <t>Mejorar las condiciones de acceso por parte de los ciudadanos, a los servicios que presta el Instituto</t>
  </si>
  <si>
    <t>Jefe de Planeación
Ingeniero de Sistemas</t>
  </si>
  <si>
    <t xml:space="preserve">Formulario de atención al ciudadano implementado en página web </t>
  </si>
  <si>
    <t>Ingeniero de Sistemas
Responsable de atención al ciudadano</t>
  </si>
  <si>
    <t>Objetivo: Implementar acciones que fomenten la cultura de servicio al ciudadano, en los funcionarios de la entidad.</t>
  </si>
  <si>
    <t>TALENTO HUMANO</t>
  </si>
  <si>
    <t>Capacitar a funcionarios y contratistas en protocolo de atención al ciudadano</t>
  </si>
  <si>
    <t>Funcionarios y contratistas capacitados</t>
  </si>
  <si>
    <t>Responsable de Atención al Ciudadano
Subdirector administrativo y financiero</t>
  </si>
  <si>
    <t>Subdirector administrativo y financiero</t>
  </si>
  <si>
    <t>Objetivo: Implementar acciones que propendan  el cumplimiento normativo de Servicio al ciudadano</t>
  </si>
  <si>
    <t>Objetivo: Conocer las necesidades ,expectativas, intereses y percepción del servicio recibido, por parte de la ciudadanía que atiende el IMEBU.</t>
  </si>
  <si>
    <t>Realizar la evaluación y retroalimentación mensual de las encuestas de verificación y calidad del servicio</t>
  </si>
  <si>
    <t>Informe de evaluación mensual</t>
  </si>
  <si>
    <t>Subdirector técnico
Responsable atención al ciudadano</t>
  </si>
  <si>
    <t>Implementar acciones de mejora de acuerdo con los resultados de la evaluación de las encuestas de verificación y calidad del servicio</t>
  </si>
  <si>
    <t>Plan de mejora implementado</t>
  </si>
  <si>
    <t>Componente 5:</t>
  </si>
  <si>
    <t>Transparencia y Acceso a la Información</t>
  </si>
  <si>
    <t xml:space="preserve">Objetivo: Implementar acciones que permitan a los ciudadanos disponer de la información mínima normativa e información de interés, en medios físicos y electrónicos </t>
  </si>
  <si>
    <t>LINEAMIENTOS DE TRANSPARENCIA ACTIVA</t>
  </si>
  <si>
    <t>Ingeniero de Sistemas
Subdirector administrativo y financiero
Subdirector Técnico
Asesora Jurídica
Jefe de Control Interno</t>
  </si>
  <si>
    <t>Sección de transparencia y acceso a la información pública  actualizada de acuerdo a la normatividad vigente</t>
  </si>
  <si>
    <t xml:space="preserve">Ingeniero de Sistemas </t>
  </si>
  <si>
    <t xml:space="preserve">Jefe de Planeación                               
Responsable de Atención al  Ciudadano </t>
  </si>
  <si>
    <t>100% de las hojas de vida de servidores y contratistas publicadas en el SIGEP</t>
  </si>
  <si>
    <t>Asegurar el registro del 100% de los contratos suscritos por la entidad en el portal SECOP</t>
  </si>
  <si>
    <t>100%  de los contratos publicados en el SECOP</t>
  </si>
  <si>
    <t>Asesora Jurídica</t>
  </si>
  <si>
    <t>Objetivo: Garantizar una adecuada gestión de las solicitudes de información realizada por la  ciudadanía.</t>
  </si>
  <si>
    <t>LINEAMIENTOS DE TRANSPARENCIA PASIVA</t>
  </si>
  <si>
    <t>Jefe de Planeación                               
Responsable de Atención al  Ciudadano</t>
  </si>
  <si>
    <t>Objetivo: Diseñar instrumentos de gestión de la información del Instituto, que permitan mejorar los mecanismos de transparencia y acceso a la información pública.</t>
  </si>
  <si>
    <t>ELABORACIÓN DE LOS INSTRUMENTOS DE GESTIÓN DE LA INFORMACIÓN</t>
  </si>
  <si>
    <t>Objetivo: Determinar las necesidades de adecuación del portal web institucional para dar cumplimiento con el criterio diferencial de acceso a la información pública de la entidad.</t>
  </si>
  <si>
    <t>CRITERIO DIFERENCIAL DE  ACCESIBILIDAD</t>
  </si>
  <si>
    <t>diagnóstico de accesibilidad web elaborado</t>
  </si>
  <si>
    <t>Ingeniero de Sistemas</t>
  </si>
  <si>
    <t>Objetivo: Contar con un mecanismo de seguimiento al acceso a  información pública</t>
  </si>
  <si>
    <t>MONITOREO DEL ACCESO A LA INFORMACIÓN PÚBLICA</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</si>
  <si>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</si>
  <si>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Informe de gestión de las PQRSD</t>
  </si>
  <si>
    <t>001</t>
  </si>
  <si>
    <t>Versión: 01</t>
  </si>
  <si>
    <t xml:space="preserve">Página web institucional actualizada con información sobre los programas misionales vigentes y sus procedimientos </t>
  </si>
  <si>
    <t>Mantener publicada en la cartelera y página web, la carta de trato digno</t>
  </si>
  <si>
    <t>Carta publicada en cartelera y página web</t>
  </si>
  <si>
    <t>tercer día hábil de cada mes durante todo el año</t>
  </si>
  <si>
    <t>Publicar en la sección de transparencia, la información que de acuerdo al diagnóstico realizado, se encuentre pendiente, según la normatividad vigente</t>
  </si>
  <si>
    <t>Implementar un seguimiento en línea respecto a la recepción de PQRSD realizadas a través del formulario, de acuerdo con los lineamientos establecidos por MINTIC</t>
  </si>
  <si>
    <t xml:space="preserve">Seguimiento online a la recepción de PQRSD a través del formulario Implementado en página web </t>
  </si>
  <si>
    <t>Publicar el  acto administrativo el trámite de PQRSD incluyendo los costos de reproducción de información, de acuerdo con los medios en que reposa la información de la entidad.</t>
  </si>
  <si>
    <t>Resolución PQRSD  y anexos publicados en página web</t>
  </si>
  <si>
    <t>Realizar un diagnóstico al portal web de la entidad,. en materia de accesibilidad web, con las mejoras implementadas, a partir del anterior diagnóstico.</t>
  </si>
  <si>
    <t xml:space="preserve">Responsable de Atención al Ciudadano
Jefe de Planeación </t>
  </si>
  <si>
    <t>Mapa de riesgos publicado en página web</t>
  </si>
  <si>
    <t>Realizar seguimiento a la ocurrencia de los riesgos identificados en mapa de riesgos de corrupción y analizar la efectividad de los controles establecidos.</t>
  </si>
  <si>
    <t>Ajuste de la política, socialización y publicación en página web</t>
  </si>
  <si>
    <t>Revisión de la política actual de riesgos respecto a la debida gestión del riesgo de corrupción, de acuerdo a la normatividad vigente.</t>
  </si>
  <si>
    <t>Política de Riesgos ajustada y publicada</t>
  </si>
  <si>
    <t>Acta de reunión con líderes de proceso</t>
  </si>
  <si>
    <t>Nota: Debido a la naturaleza de la Institución y a las funciones propias de la misma, según el acuerdo 030 de 2002, el componente No. 2, no aplica.</t>
  </si>
  <si>
    <t xml:space="preserve">Realizar mesas de trabajo con las diferentes responsables de los procesos para identificar posibles riesgos de corrupción.  </t>
  </si>
  <si>
    <t>Ajustar el mapa de riesgos  de corrupción con respecto a las observaciones de los diferentes grupos de trabajoy socializar con los funcionarios.</t>
  </si>
  <si>
    <t>Mantener publicado el mapa de riesgos de corrupción adoptado por la Entidad</t>
  </si>
  <si>
    <t>Matriz de indicadores del Mapa de Riesgos</t>
  </si>
  <si>
    <t xml:space="preserve">Director General 
Jefe de planeación </t>
  </si>
  <si>
    <t>Director General 
Jefe de planeación 
Ingeniero de sistemas</t>
  </si>
  <si>
    <t>Responsables de Procesos</t>
  </si>
  <si>
    <t>Dirección General 
Jefe de planeación contratista delegado
líderes de proceso</t>
  </si>
  <si>
    <t>Publicar el informe de gestión que será expuesto en la rendición de cuentas</t>
  </si>
  <si>
    <t xml:space="preserve">Publicar la estrategia de rendición de cuentas, con cronograma y plan de comunicaciones  construido </t>
  </si>
  <si>
    <t>Estrategia de rendición de cuentas publicado en la web</t>
  </si>
  <si>
    <t>Dirección General, Jefe de Planeación, Subdirección Tpecnica, equipo técnico</t>
  </si>
  <si>
    <t>Dirección General, Jefe de Planeación y contratista delegado</t>
  </si>
  <si>
    <t>Director General
Jefe de Planeación
Responsable atención al ciudadano</t>
  </si>
  <si>
    <t>Subdirección Técnica
Ingeniero de Sistemas</t>
  </si>
  <si>
    <t>Publicación del modelo de servicio de la institución</t>
  </si>
  <si>
    <t xml:space="preserve">Modelo de Servicio publicado en página web </t>
  </si>
  <si>
    <t xml:space="preserve">Director General 
</t>
  </si>
  <si>
    <t>documentos publicado en página web</t>
  </si>
  <si>
    <t>Subdirector Administrativo y Financiero
Ingeniero de Sistemas</t>
  </si>
  <si>
    <t>2 Encuentros realizados</t>
  </si>
  <si>
    <t xml:space="preserve">Jornadas de sensibilización con funcionarios </t>
  </si>
  <si>
    <t>informe de gestión publicado en la web</t>
  </si>
  <si>
    <t>Mantener publicado en página web el índice de información clasificada y reservada y  el Esquema de publicación de la Información</t>
  </si>
  <si>
    <t>Objetivo : Gestionar adecuadamente los riesgos de corrupción identificados en la entidad</t>
  </si>
  <si>
    <t>Realizar la divulgación del Plan anticorrupción con los funcionarios y contratistas de la entidad</t>
  </si>
  <si>
    <t>Plan Anticorrupción socializado</t>
  </si>
  <si>
    <t>Monitoreo y revisión</t>
  </si>
  <si>
    <t>Monitorear cuatrimestralmente el cumplimiento de las acciones propuestas para la administración de riesgos de corrupción y retroalimentar a los líderes de proceso</t>
  </si>
  <si>
    <t>Acta de reunión cuatrimestral con líderes de proceso</t>
  </si>
  <si>
    <t>Publicar la información asociada con el presupuesto del instituto</t>
  </si>
  <si>
    <t>Publicar la información asociada con el cumplimiento de metas del instituto</t>
  </si>
  <si>
    <t>1.5</t>
  </si>
  <si>
    <t>1.6</t>
  </si>
  <si>
    <t>1.7</t>
  </si>
  <si>
    <t>Comunicar los resultados de la gestión del Instituto</t>
  </si>
  <si>
    <t>Jefe de Control Interno
Ingeniero de Sistemas</t>
  </si>
  <si>
    <t>Informes de los entes de control que vigilan a la entidad publicados en página web</t>
  </si>
  <si>
    <t>Ejecución presupuestal publicada en página web</t>
  </si>
  <si>
    <t>Cumplimiento del plan de acción publicado en página web</t>
  </si>
  <si>
    <t>1.8</t>
  </si>
  <si>
    <t>1.9</t>
  </si>
  <si>
    <t>Realizar autodiagnostico del proceso de rendición de cuentas siguiendo los lineamientos del Manual único de Rendición de Cuentas</t>
  </si>
  <si>
    <t>Diseñar  la estrategia de rendición de cuentas con las diferentes dependencias de acuerdo a lo establecido en el Manual Unico de Rendición de Cuentas</t>
  </si>
  <si>
    <t>Normativo y procedimental</t>
  </si>
  <si>
    <t>Relacionamiento con el ciudadano</t>
  </si>
  <si>
    <t>Socializar la política de protección de datos con los funcionarios y contratistas del instituto</t>
  </si>
  <si>
    <t xml:space="preserve">Acta de reunión de socialización de la política </t>
  </si>
  <si>
    <t>Política de protección de datos publicada en página web</t>
  </si>
  <si>
    <t>Publicar la política de protección de datos en página web</t>
  </si>
  <si>
    <t>4.1</t>
  </si>
  <si>
    <t>4.2</t>
  </si>
  <si>
    <t>4.3</t>
  </si>
  <si>
    <t>Realizar la publicación de datos abiertos en el portal establecido</t>
  </si>
  <si>
    <t>Datos abiertos publicados</t>
  </si>
  <si>
    <t>Ingeniero de sistemas</t>
  </si>
  <si>
    <t>Socializar internamente el procedimiento de respuesta a solicitudes de acceso a la información pública de acuerdo a la normatividad vigente</t>
  </si>
  <si>
    <t>2.2</t>
  </si>
  <si>
    <t>Publicar el procedimiento de respuesta a solicitudes de acceso a la información pública</t>
  </si>
  <si>
    <t xml:space="preserve">Acta de reunión de socialización del procedimiento </t>
  </si>
  <si>
    <t>Publicación en página web</t>
  </si>
  <si>
    <t>Autodiagnostico realizado</t>
  </si>
  <si>
    <t>3.1</t>
  </si>
  <si>
    <t>3.2</t>
  </si>
  <si>
    <t>5.1</t>
  </si>
  <si>
    <t>5.2</t>
  </si>
  <si>
    <t>Realizar la publicación de las bases de datos en el registro nacional de base de datos (RNBD)</t>
  </si>
  <si>
    <t>Bases de datos registradas en el RNBD</t>
  </si>
  <si>
    <t>2.3</t>
  </si>
  <si>
    <t>2.4</t>
  </si>
  <si>
    <t>Publicar la  política de riesgos de Corrupciónen página web</t>
  </si>
  <si>
    <t>octavo día  de cada mes</t>
  </si>
  <si>
    <t xml:space="preserve">Asegurar el registro del 100% de las hojas de vida de los servidores  y contratistas de función pública en el SIGEP </t>
  </si>
  <si>
    <t>Implementar los procesos de formación en servicio al cuidadano</t>
  </si>
  <si>
    <t>Observaciones</t>
  </si>
  <si>
    <t>Actividades programadas hasta la fecha</t>
  </si>
  <si>
    <t>Actividades cumplidas hasta la fecha</t>
  </si>
  <si>
    <t>% de avance por objetivo</t>
  </si>
  <si>
    <t>Se realiza mensualmente el seguimiento al cumplimiento de las actividades del PAAC</t>
  </si>
  <si>
    <t>Los informes de control interno se encuentran en la web</t>
  </si>
  <si>
    <t>el informe del primer trimestre presentado al concejo municipal se encuentran en la web</t>
  </si>
  <si>
    <t xml:space="preserve">Se realizó diagnóstico y se diseño una estrategia, plan de comunicaciones y cronograma el  cual encuentra en la web. </t>
  </si>
  <si>
    <t>Se encuentra estructurado un pequeño formulario en la web, sin embargo se actualizará con un software el sistema de PQRSD</t>
  </si>
  <si>
    <t>Se encvuentra publicada la carta de trato digno en cartelera y en la web</t>
  </si>
  <si>
    <t>Debido a que no se reportaron temas por mejorar, no se suscribe plan de mejora.</t>
  </si>
  <si>
    <t xml:space="preserve">Se realizó efectivamente el registro de 11 bases de datos el IMEBU en ell portal respectivo. </t>
  </si>
  <si>
    <t xml:space="preserve">Se revisó en página web y las hv se encuentran actualizadas. </t>
  </si>
  <si>
    <t>Se recepcionan y responden por la web</t>
  </si>
  <si>
    <t>Se entrega informe mensual sobre PQRSD</t>
  </si>
  <si>
    <t xml:space="preserve">Se publicaron los datos abiertos dela defensa jurídica. </t>
  </si>
  <si>
    <t>15/04/2020
15/08/2020
15/12/2020</t>
  </si>
  <si>
    <t>20/04/2020
20/08/2020
20/12/2020</t>
  </si>
  <si>
    <t>15/02/2020
15/07/2020</t>
  </si>
  <si>
    <t>15/04/2020
15/07/2020
15/10/2020
31/12/2020</t>
  </si>
  <si>
    <t>15/05/2020
15/10/2020</t>
  </si>
  <si>
    <t>15/07/2020
30/11/2020</t>
  </si>
  <si>
    <t>30/06/2020
30/11/2020</t>
  </si>
  <si>
    <t>31/07/2020
15/12/2020</t>
  </si>
  <si>
    <t>31/07/2020
13/12/2020</t>
  </si>
  <si>
    <t>15/08/2020
31/12/2020</t>
  </si>
  <si>
    <t xml:space="preserve">31/03/2020
</t>
  </si>
  <si>
    <t>30/06/2020
29/12/2020</t>
  </si>
  <si>
    <t>28/02/2020 y Permanente durante todo el año</t>
  </si>
  <si>
    <t>30/03/2020
30/06/2020
29/09/2020
29/12/2020</t>
  </si>
  <si>
    <t>30/06/2020
31/12/2020</t>
  </si>
  <si>
    <t xml:space="preserve">Se encuentra cargado en página web </t>
  </si>
  <si>
    <t>Se encuentra cargada en la web los pptos de enero a junio 2019</t>
  </si>
  <si>
    <t>Se encuentra cargada en la web los pptos de enero a junio 2020</t>
  </si>
  <si>
    <t>Se diseño la estrategia de rendicion de cuentas.</t>
  </si>
  <si>
    <t>Se diseño cronograma para la rendicion de cuentas.</t>
  </si>
  <si>
    <t>Se diseño el cronograma para la rendicion de cuentas.</t>
  </si>
  <si>
    <t>Se diseño el plan de comunicaciones para la rendicion de cuentas.</t>
  </si>
  <si>
    <t>Se publico informe de gestion expuesto para la rendicion de cuentas.</t>
  </si>
  <si>
    <t>Se realizo jornadas de sensibilizacion con los funcionarios sobre la importancia de la gestion transparente y la rendicion de cuentas en un café por la direccion.</t>
  </si>
  <si>
    <t>Se actualizo la pagina web de los programas que se encuentan vigentes.</t>
  </si>
  <si>
    <t>Se realizo la Audiencia Publica de cuentas el 14 de agosto de 2020.</t>
  </si>
  <si>
    <t>Se aplico encuesta de evaluación de Audiencia Publica de cuentas del 14 de agosto de 2020, correspondiente a la gestión del I semestre de 2020.</t>
  </si>
  <si>
    <t>Se realizo informe de evaluación de Audiencia Publica de cuentas del 14 de agosto de 2020, correspondiente a la gestión del I semestre de 2020.</t>
  </si>
  <si>
    <t>Se elaboro y suscribio plan de mejoramiento de Audiencia Publica de cuentas del 14 de agosto de 2020, correspondiente a la gestión del I semestre de 2020.</t>
  </si>
  <si>
    <t>La sección de transparencia y acceso a la información pública  se encuentra actualizada de acuerdo a la normatividad vigente.</t>
  </si>
  <si>
    <t>Esta actividad se encuentra pendiente por que no se ha adquirido el servicio de hosting.</t>
  </si>
  <si>
    <t xml:space="preserve">Se realizo diagnóstico de accesibilidad web </t>
  </si>
  <si>
    <t>Fecha seguimiento: 1 Mayo al 31 de Agosto de 2019</t>
  </si>
  <si>
    <t>Se realizó la mesa de trabajo de socialización y ratificación de la política de calidad en la Planeación Estratégica 2020-2023.</t>
  </si>
  <si>
    <t xml:space="preserve">La planeación Estratégica aprobada publicada en página web. </t>
  </si>
  <si>
    <t>Se realizaron mesas de trabajo con cada líder de proceso para  identificar posibles nuevos riesgos generados por el covid-19.</t>
  </si>
  <si>
    <t>Se realizo ajuste del mapa de riesgos de corrupcion del instituto y se encuentra publicado en página.</t>
  </si>
  <si>
    <t>Se realizaron mesas de trabajo con los líderes de procesos para identificar la ocurrencia de los riesgos identificados.</t>
  </si>
  <si>
    <t xml:space="preserve">Se realizaron encuentros con la comunicado para rendir cuentas sobre los avances y resultados de las metas misionales. </t>
  </si>
  <si>
    <t>Debido a la contingencia generada por el covid, los talleres y prestació de servicios de los programas fueron virtuales via zoom, sin la posiblidad de aplicar las encuestas de satisfacción.</t>
  </si>
  <si>
    <t>SEGUIMIENTO  PLANEACIÓN
(1 Mayo a 31 Agosto 2020)</t>
  </si>
  <si>
    <t xml:space="preserve">Seguimiento 2 </t>
  </si>
  <si>
    <t>SEGUIMIENTO  PLANEACIÓN
(1 Sep a 31 Dic 2020)</t>
  </si>
  <si>
    <t>Seguimiento 3</t>
  </si>
  <si>
    <t>Fecha seguimiento: 1 Septiembre al 31 de Diciembre de 2020</t>
  </si>
  <si>
    <t>Se encuentra cargada en la web los pptos de enero a diciembre 2020</t>
  </si>
  <si>
    <t>Se realizo la Audiencia Publica de cuentas el 14 de diciembre de 2020.</t>
  </si>
  <si>
    <t>Teniendo en cuenta la emergencia sanitaria COVID - 19, el IMEBU se unio a  la Audiencia Pública de Cuentas del Municipio de Bucaramanga. Como mecanismo para medir la efectividad y la transparencia del ejercicio participativo y determinar las oportunidades de mejoras se habilito el chat del Facebook Live, en el cual los asistentes al evento plasmaron sus inquietudes y sugerencias, las cuales fueron resultas de manera inmediata por el Ing. Juan Carlos Cárdenas y Ángel Galvis.</t>
  </si>
  <si>
    <t>Se realizo informe de evaluación de Audiencia Publica de cuentas del 14 de diciembrede 2020, correspondiente a la gestión del II semestre de 2020.</t>
  </si>
  <si>
    <t>No se requirió la elaboración de plan de mejora de Audiencia Publica de cuentas del 14 de diciembre de 2020, correspondiente a la gestión del II semestre de 2020.</t>
  </si>
  <si>
    <t>NAYARIN SAHARAY ROJAS TELLEZ</t>
  </si>
  <si>
    <t xml:space="preserve">Directora General IMEBU (E) </t>
  </si>
  <si>
    <t>15/02/2022</t>
  </si>
  <si>
    <t>15/04/2022
15/08/2022
15/12/2022</t>
  </si>
  <si>
    <t>20/04/2022
20/08/2022
20/12/2022</t>
  </si>
  <si>
    <t>15/02/2022
15/07/2022</t>
  </si>
  <si>
    <t>15/04/2022
15/07/2022
15/10/2022
31/12/2022</t>
  </si>
  <si>
    <t>15/03/2022</t>
  </si>
  <si>
    <t>30/05/2022
30/10/2022</t>
  </si>
  <si>
    <t>15/07/2022
30/11/2022</t>
  </si>
  <si>
    <t>30/06/2022
30/11/2022</t>
  </si>
  <si>
    <t>31/07/2022
15/12/2022</t>
  </si>
  <si>
    <t>31/07/2022
13/12/2022</t>
  </si>
  <si>
    <t>15/08/2022
31/12/2022</t>
  </si>
  <si>
    <t xml:space="preserve">31/03/2022
</t>
  </si>
  <si>
    <t>30/06/2022
29/12/2022</t>
  </si>
  <si>
    <t>28/02/2022</t>
  </si>
  <si>
    <t>31/03/2022</t>
  </si>
  <si>
    <t>28/02/2022 y Permanente durante todo el año</t>
  </si>
  <si>
    <t>30/06/2022</t>
  </si>
  <si>
    <t>30/04/2022</t>
  </si>
  <si>
    <t>30/03/2022
30/06/2022
29/09/2022
29/12/2022</t>
  </si>
  <si>
    <t>30/06/2022
31/12/2022</t>
  </si>
  <si>
    <t>31/01/2022</t>
  </si>
  <si>
    <t>Construcción del Plan Anticorrupción y del Mapa de Riesgos de Corrupción vigencia 2023 por parte de todos los procesos.</t>
  </si>
  <si>
    <t>Planes Anticorrupción y de Mapas de Riesgo de Corrupción vigencia 2023 construidos por parte de todos los procesos.</t>
  </si>
  <si>
    <t>31/12/2022</t>
  </si>
  <si>
    <t>Publicar el mapa de riesgos de corrupción adoptado por la Entidad</t>
  </si>
  <si>
    <t>Seguimiento al cumplimiento de las acciones establecidas en el Plan Anticorrupción y del Mapa de Riesgos de Corrupción en mesas de trabajo con los responsables de los procesos y personal delegado para tal fin.</t>
  </si>
  <si>
    <t>Oficina de Contro Interno</t>
  </si>
  <si>
    <t>Seguimiento al cumplimiento de las acciones planteadas al PAAC</t>
  </si>
  <si>
    <t>Socialización al interior de la institución la política de riesgo anticorrupción</t>
  </si>
  <si>
    <t>Publicar la  política de riesgos de Corrupción ajustada en página web</t>
  </si>
  <si>
    <t>Ajuste y socialización de la politica de riesgos de corrupción ajustada</t>
  </si>
  <si>
    <t>LUIS GONZALO GOMEZ GUERRERO</t>
  </si>
  <si>
    <t>Director General IMEBU</t>
  </si>
  <si>
    <t>30/06/2022
30/12/2022</t>
  </si>
  <si>
    <t>Responsable atención al ciudadano</t>
  </si>
  <si>
    <t>Informe de evaluación trimestral</t>
  </si>
  <si>
    <t>Realizar la evaluación y retroalimentación de las encuestas de verificación y calidad del servicio</t>
  </si>
  <si>
    <t>Implementar acciones de mejora de acuerdo con los resultados de la evaluación de las encuestas de verificación y calidad del serviciosi hay a lugar.</t>
  </si>
  <si>
    <t>30/03/2022
30/06/2022
30/09/2022
30/12/2022</t>
  </si>
  <si>
    <t>LUIS GONZALO GÓMEZ GUERRERO</t>
  </si>
  <si>
    <t>Revisó:</t>
  </si>
  <si>
    <t>Elaboró:</t>
  </si>
  <si>
    <t>Implementar acciones de mejora de acuerdo con los resultados de la evaluación de las encuestas de verificación y calidad del servicio si hay a lugar.</t>
  </si>
  <si>
    <t>Seguimiento al cumplimiento de las acciones planteadas del Mapa de riesgos.</t>
  </si>
  <si>
    <t>30/05/2022</t>
  </si>
  <si>
    <t>15/02/2023
15/07/2023</t>
  </si>
  <si>
    <t>15/04/2023
15/08/2023
15/12/2023</t>
  </si>
  <si>
    <t>30/06/2023
30/11/2023</t>
  </si>
  <si>
    <t>31/07/2023
15/12/2023</t>
  </si>
  <si>
    <t>31/07/2023
13/12/2023</t>
  </si>
  <si>
    <t>15/08/2023
31/12/2023</t>
  </si>
  <si>
    <t xml:space="preserve">31/03/2023
</t>
  </si>
  <si>
    <t>30/06/2023
30/12/2023</t>
  </si>
  <si>
    <t>28/02/2023 y Permanente durante todo el año</t>
  </si>
  <si>
    <t>30/03/2023
30/06/2023
30/09/2023
30/12/2023</t>
  </si>
  <si>
    <t>30/06/2023
31/12/2023</t>
  </si>
  <si>
    <t>30/06/2023
29/12/2023</t>
  </si>
  <si>
    <t>Dirección General. Jefe de Planeación y contratista delegado</t>
  </si>
  <si>
    <t>Mejorar las condiciones de acceso por parte de los ciudadanos. a los servicios que presta el Instituto</t>
  </si>
  <si>
    <t>Mantener publicada en la cartelera y página web. la carta de trato digno</t>
  </si>
  <si>
    <t xml:space="preserve">Objetivo: Implementar acciones que permitan a los ciudadanos disponer de la información mínima normativa e información de interés. en medios físicos y electrónicos </t>
  </si>
  <si>
    <t>Implementar un seguimiento en línea respecto a la recepción de PQRSD realizadas a través del formulario. de acuerdo con los lineamientos establecidos por MINTIC</t>
  </si>
  <si>
    <t>Publicar el  acto administrativo el trámite de PQRSD incluyendo los costos de reproducción de información. de acuerdo con los medios en que reposa la información de la entidad.</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</si>
  <si>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</si>
  <si>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Nota: Debido a la naturaleza de la Institución y a las funciones propias de la misma. según el acuerdo 030 de 2002. el componente No. 2. no aplica.</t>
  </si>
  <si>
    <t>Ajuste de la politica de riesgos de corrupción</t>
  </si>
  <si>
    <t>Publicar la  política de riesgos de Corrupción en página web</t>
  </si>
  <si>
    <t>Realizar mesas de trabajo con las diferentes responsables de los procesos para ajustar los mapas de riesgos de corrupción por procesos vigencia 2023.</t>
  </si>
  <si>
    <t>Número de socializaciones de la Política de Administración de Riesgos al personal adscrito al Instituto</t>
  </si>
  <si>
    <t>Número de mapas de riesgo de corrupción vigencia 2023 ajustado</t>
  </si>
  <si>
    <t>Publicar en la pagina web el Plan Anticorrupción y Mapa de Riesgos de Corrupción y Mapa de Riesgos vigencia 2023 adoptado por la Entidad</t>
  </si>
  <si>
    <t>Construir el Plan Anticorrupción y Atención al Ciudadano vigencia 2023 por parte de todos los procesos.</t>
  </si>
  <si>
    <t>Número de Planes Anticorrupción y Atención al Ciudadano vigencia 2023</t>
  </si>
  <si>
    <t>Número de Plan Anticorrupción y Atención al Ciudadano socializado</t>
  </si>
  <si>
    <t>28/02/2023
31/07/2023</t>
  </si>
  <si>
    <t>Publicar el seguimiento del Plan Anticorrupción y Mapa de Riesgos de Corrupción en la página web institucional.</t>
  </si>
  <si>
    <t>Número de publicaciones realizadas al seguimiento del Plan Anticorrupción y Mapa de Riesgos de Corrupción en la página web institucional.</t>
  </si>
  <si>
    <t>10/04/2023
10/08/2023
10/12/2023</t>
  </si>
  <si>
    <t>Número de informe de seguimiento al cumplimiento de las acciones planteadas al PAAC</t>
  </si>
  <si>
    <t>Monitorear las actividades de cada uno de los componentes del Plan Anticorrupción y de Atención al Ciudadano, por el líder de proceso y su equipo.</t>
  </si>
  <si>
    <t>06/04/2023
06/08/2023
06/12/2023</t>
  </si>
  <si>
    <t>Número de ejecución presupuestal publicada en página web</t>
  </si>
  <si>
    <t>Decimo día  de cada mes</t>
  </si>
  <si>
    <t>Número de informes de los entes de control que vigilan a la entidad publicados en página web</t>
  </si>
  <si>
    <t>Número de informes de cumplimiento del plan de acción publicado en página web</t>
  </si>
  <si>
    <t>Publicar los informes de gestión requeridos por el Concejo Municipal.</t>
  </si>
  <si>
    <t>Número de informes de gestión requeridos por el Concejo Municipal publicados.</t>
  </si>
  <si>
    <t>31/01/2022
22/04/2022
22/07/2022
22/10/2022</t>
  </si>
  <si>
    <t>Indicadores</t>
  </si>
  <si>
    <t>Realizar diagnostico de percepción de la ciudadania sobre el ejercicio de percepción ciudadana sobre el ejercicio de rendición de cuentas</t>
  </si>
  <si>
    <t>Número de diagnóstico de percepción de la ciudadania sobre el ejercicio de percepción ciudadana sobre el ejercicio de rendición de cuentas</t>
  </si>
  <si>
    <t xml:space="preserve">Publicar la estrategia de rendición de cuentas con cronograma y plan de comunicaciones  construido </t>
  </si>
  <si>
    <t>Jefe de Planeación Contratista delegado</t>
  </si>
  <si>
    <t>Subdirección Administrativa y Financiera</t>
  </si>
  <si>
    <t>Publicar la apertura de los procesos contractuales (licitaciones, mínima cuantía, selección abreviada, subasta y concurso de méritos) en la página web del Instituto y divulgación en redes sociales.</t>
  </si>
  <si>
    <t>Número de cronograma de rendición de cuentas diseñado</t>
  </si>
  <si>
    <t>Número de plan de comunicaciones para la rendición de cuentas diseñado</t>
  </si>
  <si>
    <t>Número de estrategia de rendición de cuentas publicado en la web</t>
  </si>
  <si>
    <t>Jefe de Planeación
Contratista delegado
Ingeniero de Sistemas</t>
  </si>
  <si>
    <t>Jefe de Planeación Contratista delegado
Ingeniero de Sistemas</t>
  </si>
  <si>
    <t>1.10</t>
  </si>
  <si>
    <t>1.11</t>
  </si>
  <si>
    <t>Elaborar informe de contratación</t>
  </si>
  <si>
    <t>Número de informes de contratación elaborados.</t>
  </si>
  <si>
    <t>Subdirección Administrativa y Financiera
Ingeniero de Sistemas</t>
  </si>
  <si>
    <t>10/07/2023
10/12/2023</t>
  </si>
  <si>
    <t>1.12</t>
  </si>
  <si>
    <t>1.13</t>
  </si>
  <si>
    <t>Publicar en pagina web el informe de gestión que será expuesto en la rendición de cuentas</t>
  </si>
  <si>
    <t>Ejecutar la estrategia de rendición de cuentas</t>
  </si>
  <si>
    <t>Porcentaje de avance en la ejecución de la estrategia de rendición de cuentas</t>
  </si>
  <si>
    <t xml:space="preserve">Número de jornadas de sensibilización con funcionarios </t>
  </si>
  <si>
    <t>Dirección General 
Jefe de Planeación y contratista delegado</t>
  </si>
  <si>
    <t>Dirección General
Jefe de Planeación 
Contratista delegado</t>
  </si>
  <si>
    <t>Dirección General
Jefe de Planeación y contratista delegado</t>
  </si>
  <si>
    <t>Realizar la evaluación de la audiencia pública de rendición de cuentas.</t>
  </si>
  <si>
    <t>Número de evaluaciones de la audiencia pública de rendición de cuentas realizadas.</t>
  </si>
  <si>
    <t>Jefe de Oficina de Contol Interno</t>
  </si>
  <si>
    <t>Número de aplicación de  encuestas de satisfacción aplicadas</t>
  </si>
  <si>
    <t xml:space="preserve">Número de informe de evaluación al cumplimiento de las acciones planteadas y de la estrategia </t>
  </si>
  <si>
    <t>Director General
Responsable atención al ciudadano</t>
  </si>
  <si>
    <t xml:space="preserve">Número de publicaciones del modelo de Servicio publicado en página web </t>
  </si>
  <si>
    <t>Versión: 02</t>
  </si>
  <si>
    <t>Promover espacios de sensibilización para fortalecer la cultura de servicio a la ciudadanía al interior de la entidad</t>
  </si>
  <si>
    <t>Número de espacios de sensibilización para fortalecer la cultura de servicio a la ciudadania al interior de la entidad</t>
  </si>
  <si>
    <t>Mantener publicada en la cartelera y página web la carta de trato digno</t>
  </si>
  <si>
    <t>Número de carta publicada en cartelera y página web</t>
  </si>
  <si>
    <t>Número Política de protección de datos publicada en página web</t>
  </si>
  <si>
    <t>Número de socializaciones de la politica de protección de datos realizada</t>
  </si>
  <si>
    <t xml:space="preserve">Realizar una socialización de los protocolos del servicio al ciudadano dentro del proceso de inducción y reinducción a servidores públicos y contratistas </t>
  </si>
  <si>
    <t>Número de socializaciones  de los protocolos del servicio al ciudadano a servidores públicos y contratistas realizadas dentro del proceso de inducción y reinducción</t>
  </si>
  <si>
    <t xml:space="preserve">Realizar actualización de las preguntas frecuentes publicadas en la página WEB de la entidad  de acuerdo a las necesidades de mayor frecuencia requeridas por los ciudadanos. </t>
  </si>
  <si>
    <t xml:space="preserve">Número de actualizaciones de las preguntas frecuentes publicadas en la página WEB de la entidad, a las diferentes dependencias, de acuerdo a la necesidades de mayor frecuencia requeridas por los ciudadanos. </t>
  </si>
  <si>
    <t>Medir el nivel de satisfacción del servicio al ciudadano</t>
  </si>
  <si>
    <t>Número de mediciones del nivel de satisfacción del servicio al ciudadano realizados y publicados.</t>
  </si>
  <si>
    <t>5/04/2023
5/07/2023
5/10/2023</t>
  </si>
  <si>
    <t>Actividades</t>
  </si>
  <si>
    <t>Subcomponente 1.
Transparencia Activa</t>
  </si>
  <si>
    <t>Realizar seguimiento a la publicación y mantenimiento de las categorías de información pública según normatividad lvigente, para dar cumplimiento a la publicación en la sección transparencia y acceso a la información pública web el Instituto</t>
  </si>
  <si>
    <t>Número de sección de transparencia y acceso a la información pública  actualizada de acuerdo a la normatividad vigente</t>
  </si>
  <si>
    <t>Porcentaje de publicaciones y/o actualizaciones de Datos abiertos del instituto</t>
  </si>
  <si>
    <t>Porcentaje de las hojas de vida de servidores y contratistas publicadas en el SIGEP</t>
  </si>
  <si>
    <t>Cargar la información en el módulo de recursos humanos del SIGEP en vinculación y desvinculación del personal de planta que se vinculen y desvinculen del Instituto</t>
  </si>
  <si>
    <t>Porcentaje Cargue de la información en el módulo de recursos humanos del SIGEP en vinculación y desvinculación del personal de planta que se vinculen y desvinculen de la Administración Central.</t>
  </si>
  <si>
    <t xml:space="preserve">Jefe de oficina de Jurídica
Ingeniero de Sistemas </t>
  </si>
  <si>
    <t>Subdirector administrativo y financiero
Ingeniero de Sistemas</t>
  </si>
  <si>
    <t>Subcomponente 2.
Transparencia pasiva</t>
  </si>
  <si>
    <t xml:space="preserve">Subdirector administrativo y financiero
Ingeniero de Sistemas </t>
  </si>
  <si>
    <t xml:space="preserve">Porcentaje de implementación y seguimiento online a la recepción de PQRSD a través del formulario Implementado en página web </t>
  </si>
  <si>
    <t>Número de socializacion interna del procesimiento de respuesta a solicitudes de acceso a la información pública de acuerdo a la normatividad vigente</t>
  </si>
  <si>
    <t>Número de procedimiento de respuesta a solicitudes de acceso a la información pública en página web</t>
  </si>
  <si>
    <t>Número de acto administratiovo de PQRSD  y anexos publicados en página web</t>
  </si>
  <si>
    <t>Subcomponente 3.
Instrumentos de gestión de información</t>
  </si>
  <si>
    <t>Porcentaje de publicación de información clasificada y reservada y  el esquema de publicación de la Información</t>
  </si>
  <si>
    <t>Número de diagnóstico de accesibilidad web elaborado</t>
  </si>
  <si>
    <t>Subcomponente 4. Criterio diferencial de accesibilidad</t>
  </si>
  <si>
    <t>Realizar un diagnóstico al portal web de la entidad en materia de accesibilidad web con las mejoras implementadas. a partir del anterior diagnóstico.</t>
  </si>
  <si>
    <t>Alexandra Guerrero Mora -Subdirector Técnico</t>
  </si>
  <si>
    <t>Leidy Johanna Pinto Mantilla - CPS 037 de 2023</t>
  </si>
  <si>
    <t>Realizar una actividad de divulgacion para promover el desarrollo del curso virtual de Integridad, transparencia y lucha contra la corrupcion del DAFP</t>
  </si>
  <si>
    <t>Número de  actividad de divulgacion para promover el desarrollo del curso virtual de Integridad, transparencia y lucha contra la corrupcion del DAFP</t>
  </si>
  <si>
    <t>Emitir una orientacion o circular sobre el alcance y manejo del conflicto de intereses, tanto para servidores públicos y como contratistas de prestacion de servicios en el desarrollo de la actividad contractual en la alcaldia de Bucaramanga</t>
  </si>
  <si>
    <t>Número de  circulares sobre el alcance y manejo del conflicto de intereses, tanto para servidores públicos y como contratistas de prestacion de servicios en el desarrollo de la actividad contractual en la alcaldia de Bucaramanga, emitidas</t>
  </si>
  <si>
    <t>Subcomponente 1. Integridad y Conflicto de Intereses</t>
  </si>
  <si>
    <t>Realizar dos (2) jornadas de apropiación del Código de Integridad a los servidores públicos y contratistas del Instituto</t>
  </si>
  <si>
    <t>Número de jornadas de apropiación del Código de Integridad a los servidores públicos y contratistas del Instituto</t>
  </si>
  <si>
    <r>
      <rPr>
        <b/>
        <sz val="10"/>
        <color theme="1"/>
        <rFont val="Calibri"/>
        <family val="2"/>
        <scheme val="minor"/>
      </rPr>
      <t xml:space="preserve">Subcomponente 1. 
</t>
    </r>
    <r>
      <rPr>
        <sz val="10"/>
        <color theme="1"/>
        <rFont val="Calibri"/>
        <family val="2"/>
        <scheme val="minor"/>
      </rPr>
      <t xml:space="preserve">Política de Administración del riesgo </t>
    </r>
  </si>
  <si>
    <r>
      <rPr>
        <b/>
        <sz val="10"/>
        <color theme="1"/>
        <rFont val="Calibri"/>
        <family val="2"/>
        <scheme val="minor"/>
      </rPr>
      <t xml:space="preserve">Subcomponente 2. 
</t>
    </r>
    <r>
      <rPr>
        <sz val="10"/>
        <color theme="1"/>
        <rFont val="Calibri"/>
        <family val="2"/>
        <scheme val="minor"/>
      </rPr>
      <t>Construcción del mapa de riesgo de corrupción</t>
    </r>
    <r>
      <rPr>
        <b/>
        <sz val="10"/>
        <color theme="1"/>
        <rFont val="Calibri"/>
        <family val="2"/>
        <scheme val="minor"/>
      </rPr>
      <t xml:space="preserve"> </t>
    </r>
    <r>
      <rPr>
        <sz val="10"/>
        <color theme="1"/>
        <rFont val="Calibri"/>
        <family val="2"/>
        <scheme val="minor"/>
      </rPr>
      <t xml:space="preserve">
</t>
    </r>
  </si>
  <si>
    <r>
      <rPr>
        <b/>
        <sz val="10"/>
        <color theme="1"/>
        <rFont val="Calibri"/>
        <family val="2"/>
        <scheme val="minor"/>
      </rPr>
      <t xml:space="preserve">Subcomponente 3. 
</t>
    </r>
    <r>
      <rPr>
        <sz val="10"/>
        <color theme="1"/>
        <rFont val="Calibri"/>
        <family val="2"/>
        <scheme val="minor"/>
      </rPr>
      <t>Consulta y Divulgación</t>
    </r>
    <r>
      <rPr>
        <b/>
        <sz val="10"/>
        <color theme="1"/>
        <rFont val="Calibri"/>
        <family val="2"/>
        <scheme val="minor"/>
      </rPr>
      <t xml:space="preserve"> </t>
    </r>
  </si>
  <si>
    <r>
      <rPr>
        <b/>
        <sz val="10"/>
        <color theme="1"/>
        <rFont val="Calibri"/>
        <family val="2"/>
        <scheme val="minor"/>
      </rPr>
      <t xml:space="preserve">Subcomponente 4. 
</t>
    </r>
    <r>
      <rPr>
        <sz val="10"/>
        <color theme="1"/>
        <rFont val="Calibri"/>
        <family val="2"/>
        <scheme val="minor"/>
      </rPr>
      <t xml:space="preserve">Monitoreo y revisión </t>
    </r>
  </si>
  <si>
    <r>
      <rPr>
        <b/>
        <sz val="10"/>
        <color theme="1"/>
        <rFont val="Calibri"/>
        <family val="2"/>
        <scheme val="minor"/>
      </rPr>
      <t xml:space="preserve">Subcomponente 5. 
</t>
    </r>
    <r>
      <rPr>
        <sz val="10"/>
        <color theme="1"/>
        <rFont val="Calibri"/>
        <family val="2"/>
        <scheme val="minor"/>
      </rPr>
      <t xml:space="preserve">Seguimiento
</t>
    </r>
  </si>
  <si>
    <r>
      <rPr>
        <b/>
        <sz val="10"/>
        <color theme="1"/>
        <rFont val="Calibri"/>
        <family val="2"/>
        <scheme val="minor"/>
      </rPr>
      <t>Subcomponente 1.</t>
    </r>
    <r>
      <rPr>
        <sz val="10"/>
        <color theme="1"/>
        <rFont val="Calibri"/>
        <family val="2"/>
        <scheme val="minor"/>
      </rPr>
      <t xml:space="preserve">
Informar avances y resultados de la gestión con calidad y en lenguaje comprensible</t>
    </r>
  </si>
  <si>
    <r>
      <rPr>
        <b/>
        <sz val="10"/>
        <color theme="1"/>
        <rFont val="Calibri"/>
        <family val="2"/>
        <scheme val="minor"/>
      </rPr>
      <t xml:space="preserve">Subcomponente 2. </t>
    </r>
    <r>
      <rPr>
        <sz val="10"/>
        <color theme="1"/>
        <rFont val="Calibri"/>
        <family val="2"/>
        <scheme val="minor"/>
      </rPr>
      <t xml:space="preserve">
Desarrollar escenarios de diálogo de doble vía con la ciudadanía y sus organizaciones</t>
    </r>
  </si>
  <si>
    <r>
      <rPr>
        <b/>
        <sz val="10"/>
        <color theme="1"/>
        <rFont val="Calibri"/>
        <family val="2"/>
        <scheme val="minor"/>
      </rPr>
      <t xml:space="preserve">Subcomponente 3. </t>
    </r>
    <r>
      <rPr>
        <sz val="10"/>
        <color theme="1"/>
        <rFont val="Calibri"/>
        <family val="2"/>
        <scheme val="minor"/>
      </rPr>
      <t xml:space="preserve">
Incentivos para motivar la cultura de la rendición y petición de cuentas</t>
    </r>
  </si>
  <si>
    <r>
      <rPr>
        <b/>
        <sz val="10"/>
        <color theme="1"/>
        <rFont val="Calibri"/>
        <family val="2"/>
        <scheme val="minor"/>
      </rPr>
      <t>Subcomponente 4.</t>
    </r>
    <r>
      <rPr>
        <sz val="10"/>
        <color theme="1"/>
        <rFont val="Calibri"/>
        <family val="2"/>
        <scheme val="minor"/>
      </rPr>
      <t xml:space="preserve">
Responder a compromisos propuestos, evaluación y retroalimentación en los ejercicios de rendición de cuentas con acciones correctivas para mejora </t>
    </r>
  </si>
  <si>
    <r>
      <rPr>
        <b/>
        <sz val="10"/>
        <color theme="1"/>
        <rFont val="Calibri"/>
        <family val="2"/>
        <scheme val="minor"/>
      </rPr>
      <t>Subcomponente 1.</t>
    </r>
    <r>
      <rPr>
        <sz val="10"/>
        <color theme="1"/>
        <rFont val="Calibri"/>
        <family val="2"/>
        <scheme val="minor"/>
      </rPr>
      <t xml:space="preserve"> 
Planeacion estratégica del servicio al ciudadano</t>
    </r>
  </si>
  <si>
    <r>
      <rPr>
        <b/>
        <sz val="10"/>
        <color theme="1"/>
        <rFont val="Calibri"/>
        <family val="2"/>
        <scheme val="minor"/>
      </rPr>
      <t>Subcomponente 2.</t>
    </r>
    <r>
      <rPr>
        <sz val="10"/>
        <color theme="1"/>
        <rFont val="Calibri"/>
        <family val="2"/>
        <scheme val="minor"/>
      </rPr>
      <t xml:space="preserve">
Fortalecimiento del Talento Humano al servicio del ciudadano</t>
    </r>
  </si>
  <si>
    <r>
      <rPr>
        <b/>
        <sz val="10"/>
        <color theme="1"/>
        <rFont val="Calibri"/>
        <family val="2"/>
        <scheme val="minor"/>
      </rPr>
      <t xml:space="preserve">Subcomponente 3. </t>
    </r>
    <r>
      <rPr>
        <sz val="10"/>
        <color theme="1"/>
        <rFont val="Calibri"/>
        <family val="2"/>
        <scheme val="minor"/>
      </rPr>
      <t>Gestión de relacionamiento con los ciudadanos</t>
    </r>
  </si>
  <si>
    <r>
      <rPr>
        <b/>
        <sz val="10"/>
        <color theme="1"/>
        <rFont val="Calibri"/>
        <family val="2"/>
        <scheme val="minor"/>
      </rPr>
      <t xml:space="preserve">Subcomponente 4. </t>
    </r>
    <r>
      <rPr>
        <sz val="10"/>
        <color theme="1"/>
        <rFont val="Calibri"/>
        <family val="2"/>
        <scheme val="minor"/>
      </rPr>
      <t xml:space="preserve">
Conocimiento al servicio al ciudadano  </t>
    </r>
  </si>
  <si>
    <r>
      <rPr>
        <b/>
        <sz val="10"/>
        <color theme="1"/>
        <rFont val="Calibri"/>
        <family val="2"/>
        <scheme val="minor"/>
      </rPr>
      <t>Subcomponente 5.</t>
    </r>
    <r>
      <rPr>
        <sz val="10"/>
        <color theme="1"/>
        <rFont val="Calibri"/>
        <family val="2"/>
        <scheme val="minor"/>
      </rPr>
      <t xml:space="preserve">
Relacionamiento con el ciudadano</t>
    </r>
  </si>
  <si>
    <t>Componente 6:</t>
  </si>
  <si>
    <t xml:space="preserve"> Iniciativas adicionales: Integridad y Conflicto de intereses</t>
  </si>
  <si>
    <r>
      <rPr>
        <b/>
        <sz val="10"/>
        <color theme="1"/>
        <rFont val="Calibri"/>
        <family val="2"/>
        <scheme val="minor"/>
      </rPr>
      <t>Subcomponente 4</t>
    </r>
    <r>
      <rPr>
        <sz val="10"/>
        <color theme="1"/>
        <rFont val="Calibri"/>
        <family val="2"/>
        <scheme val="minor"/>
      </rPr>
      <t xml:space="preserve">
Normativo y procedimental</t>
    </r>
  </si>
  <si>
    <t>Subcomponente 2
FORTALECIMIENTO DE LOS CANALES DE ATENCIÓN</t>
  </si>
  <si>
    <t>3.3</t>
  </si>
  <si>
    <t>3.4</t>
  </si>
  <si>
    <t>3.5</t>
  </si>
  <si>
    <t>Subcomponente 3
TALENTO HUMANO</t>
  </si>
  <si>
    <t>Jefe de oficina de Contro Interno</t>
  </si>
  <si>
    <t>Director General 
Jefe de planeación 
Contratista delegado</t>
  </si>
  <si>
    <t>Jefe de planeación Contratista delegado 
Responsables de Procesos</t>
  </si>
  <si>
    <t>Jefe de planeación Contratista delegado</t>
  </si>
  <si>
    <t>Jefe de oficina de Contro Interno
Ingeniero de Sistemas</t>
  </si>
  <si>
    <t>Jefe de oficina de Jurídica</t>
  </si>
  <si>
    <t xml:space="preserve">Director General 
Ingeniero de Sistemas
</t>
  </si>
  <si>
    <t>Ingeniero de Sistemas
Subdirector administrativo y financiero
Subdirector Técnico
Jefe de oficina de Jurídica
Jefe de Control Interno</t>
  </si>
  <si>
    <t xml:space="preserve">Subcomponente 5.
Monitoreo </t>
  </si>
  <si>
    <t>Número de Plan Anticorrupción y Mapa de Riesgos de Corrupción y Mapa de Riesgos vigencia 2023 publicado en página web</t>
  </si>
  <si>
    <t>Publicar el Plan Anual de Adquisiciones y sus respectivas modificaciones en página web y SECOP.</t>
  </si>
  <si>
    <t>Porcentaje de Planes Anuales de Adquisición y sus respectivas modificaciones publicadas en página web del municipio y en SECOP.</t>
  </si>
  <si>
    <t>31/12/203</t>
  </si>
  <si>
    <t>Porcentaje de publicaciones realizadas a la apertura de los procesos contractuales (licitaciones, mínima cuantía, selección abreviada, subasta y concurso de méritos) en la página web del Instituto y divulgación en redes sociales.</t>
  </si>
  <si>
    <t>Número de autodiagnostico del proceso de rendición de cuentas realizado.</t>
  </si>
  <si>
    <t>Jefe de planeación  Contratista delegado</t>
  </si>
  <si>
    <t>Número de estrategia de rendición de cuentas diseñado</t>
  </si>
  <si>
    <t>15/06/2023
30/11/2023</t>
  </si>
  <si>
    <t xml:space="preserve">Número de portafolio de servicios actualizado y publicado en pagina web </t>
  </si>
  <si>
    <t>Mantener actualizada la página web de acuerdo a los criterios de accesibilidad según la normatividad legal vigente.</t>
  </si>
  <si>
    <t xml:space="preserve">Porcentaje de actualización de la página web de acuerdo a los criterios de accesibilidad según la normatividad legal vigente. </t>
  </si>
  <si>
    <t>Mantener actualizado en la pagína web el portafolio de servicios del Instituto Municipal de Empleo y Fomento Empresarial</t>
  </si>
  <si>
    <t>Jefe de Planeación
Ingeniero de Sistemas
Contratista delegado</t>
  </si>
  <si>
    <t>1.14</t>
  </si>
  <si>
    <t>1.15</t>
  </si>
  <si>
    <t>Número de  circulares sobre el alcance y manejo del conflicto de intereses, tanto para servidores públicos y como contratistas de prestacion de servicios en el desarrollo de la actividad contractual en el Instituto Municipal de Empleo y Fomento Empresarial.</t>
  </si>
  <si>
    <t>Realizar la publicación y actualización de las bases de datos en el registro nacional de base de datos (RNBD) enviadas por la Subdirección técnica.</t>
  </si>
  <si>
    <t>Número de publicación y actualización de las bases de datos en el registro nacional de base de datos (RNBD) enviadas por la Subdirección técnica.</t>
  </si>
  <si>
    <t>Subdirector Tecnico
Inteniero de Sistemas</t>
  </si>
  <si>
    <t>Porcentaje de los contratos publicados en el SECOP</t>
  </si>
  <si>
    <t>4.4</t>
  </si>
  <si>
    <t>Número de Plan de Mejoramiento Suscrito</t>
  </si>
  <si>
    <t>Publicar el Plan Anual de Adquisiciones en la página WEB y SECOP y sus respectivas modificaciones en el SECOP.</t>
  </si>
  <si>
    <t>Porcentaje de actualización del Plan Anual de Adquisiciones en la página WEB y SECOP y sus respectivas modificaciones en el SECOP.</t>
  </si>
  <si>
    <t>Número de Política de Riesgos publicada</t>
  </si>
  <si>
    <t>31/03/2024
31/08/2024</t>
  </si>
  <si>
    <t>Número de revisiones realizadas a la politica de Administración del Riesgo con los lideres de proceso</t>
  </si>
  <si>
    <t>Jefe de Planeación</t>
  </si>
  <si>
    <t>Número de mapas de riesgo de corrupción vigencia 2024 actualizado</t>
  </si>
  <si>
    <t>Número de mesas de trabajo realizados con los procesos</t>
  </si>
  <si>
    <t>Número de Plan Anticorrupción y de Atención al Ciudadano, y Mapa de Riesgos de Corrupción  vigencia 2024 publicado en página web</t>
  </si>
  <si>
    <t>Realizar la divulgación del Plan anticorrupción y de Atención al Ciudadano PAAC con los funcionarios y contratistas de la entidad</t>
  </si>
  <si>
    <t>Realizar el monitoreo a las actividades del Mapa de riesgos de corrupción y gestión de la entidad</t>
  </si>
  <si>
    <t>Monitorear las actividades de cada uno de los componentes del Plan Anticorrupción y de Atención al Ciudadano.</t>
  </si>
  <si>
    <t>Número de seguimientos realizados al cumplimiento de las acciones planteadas al PAAC</t>
  </si>
  <si>
    <t>Número de seguimientos realizados al cumplimiento de las acciones planteadas Mapa de riesgos de corrupción y gestión de la entidad</t>
  </si>
  <si>
    <t>Realizar el seguimiento al cumplimiento de las acciones establecidas en el Plan Anticorrupción y de atención al Ciudadano PAAC, y  del Mapa de Riesgos de Corrupción.</t>
  </si>
  <si>
    <t>10/01/2024
10/05/2024
10/09/2024</t>
  </si>
  <si>
    <t>Asesor Jurídico</t>
  </si>
  <si>
    <t>10/07/2024
10/12/2024</t>
  </si>
  <si>
    <t>15/02/2024
15/07/2024</t>
  </si>
  <si>
    <t>20/01/2024
22/04/2024
22/07/2024
22/10/2024</t>
  </si>
  <si>
    <t>Realizar autodiagnóstico del proceso de rendición de cuentas siguiendo los lineamientos del Manual único de Rendición de Cuentas</t>
  </si>
  <si>
    <t>Número de autodiagnóstico del proceso de rendición de cuentas realizado.</t>
  </si>
  <si>
    <t>Realizar diagnóstico del proceso de rendición de cuentas siguiendo los lineamientos del Manual único de Rendición de Cuentas</t>
  </si>
  <si>
    <t>Número de diagnóstico del proceso de rendición de cuentas realizado.</t>
  </si>
  <si>
    <t>20/06/2024
30/11/2024</t>
  </si>
  <si>
    <t>Informe de gestión publicado en la web</t>
  </si>
  <si>
    <t>30/04/2024
31/08/2024
27/12/2024</t>
  </si>
  <si>
    <t>Elaborar informe de Contratación</t>
  </si>
  <si>
    <t>Publicar en página web el informe de gestión de Rendición de Cuentas que será expuesto en el evento de la rendición de cuentas</t>
  </si>
  <si>
    <t>1.16</t>
  </si>
  <si>
    <t>Número de encuentro con la comunidad para rendicuentas cuentas de avances de los Programas Misionales IMEBU</t>
  </si>
  <si>
    <t>Comunicar los resultados de la gestión del Instituto a traves de la Web</t>
  </si>
  <si>
    <t>Realización un Encuentro con la Comunidad para rendir cuentas de avances y resultados de los Programas misionales IMEBU</t>
  </si>
  <si>
    <t>Realizar el evento de rendición de cuentas del periodo definido en la estrategia.</t>
  </si>
  <si>
    <t>Conformar el equipo de Rendición de cuentas y socializar las responsabilidades a tener en el alistamiento y desarrollo del evento de Rendición de cuentas.</t>
  </si>
  <si>
    <t>Acta de reunión de rendición de cuentas</t>
  </si>
  <si>
    <t>Consolidar el Informe de gestión de rendición de cuentas del periodo evaluado.</t>
  </si>
  <si>
    <t>30/06/2024
30/11/2024</t>
  </si>
  <si>
    <t>Aplicar una encuesta de evaluación de la audiencia pública participativa de rendición de cuentas y de los encuentros con la Comunidad.</t>
  </si>
  <si>
    <t>Realizar un informe de cumplimiento de las acciones planteadas en la estrategia  y  los resultados del proceso de rendición de cuentas.</t>
  </si>
  <si>
    <t>15/08/2024
31/12/2024</t>
  </si>
  <si>
    <t>31/07/2024
15/12/2024</t>
  </si>
  <si>
    <t>30/06/2024
10/12/2024</t>
  </si>
  <si>
    <t>10/08/2024
20/12/2024</t>
  </si>
  <si>
    <t xml:space="preserve">31/03/2024
</t>
  </si>
  <si>
    <t>30/06/2024
31/12/2024</t>
  </si>
  <si>
    <t>Número Política de protección de datos actualizada y publicada en página web</t>
  </si>
  <si>
    <t>30/03/2024
30/09/2024</t>
  </si>
  <si>
    <t>Número de carta  de trato digo actualizada y publicada en cartelera y página web</t>
  </si>
  <si>
    <t>Revisar y actualizar la carta de trato digno y publicar  en la cartelera y página web del Instituto.</t>
  </si>
  <si>
    <t>Revisar, actualizar y Publicar la política de protección de datos en página web</t>
  </si>
  <si>
    <t xml:space="preserve">Número de portafolio de servicios actualizado y publicado en página web </t>
  </si>
  <si>
    <t>Mantener actualizado en la página web el portafolio de servicios del Instituto Municipal de Empleo y Fomento Empresarial</t>
  </si>
  <si>
    <t xml:space="preserve">30/06/2024
30/11/2024
</t>
  </si>
  <si>
    <t>Número de Informe de satisfacción del servicio al ciudadano realizados</t>
  </si>
  <si>
    <t>Número de mediciones del nivel de satisfacción del servicio al ciudadano realizados</t>
  </si>
  <si>
    <t>Medir la percepción de los usuarios frente a los servicios ofrecidos por la entidad a través de los diferentes canales de atención.</t>
  </si>
  <si>
    <t>Realizar informe de Satisfacción de los servicios ofrecidos por la entidad</t>
  </si>
  <si>
    <t xml:space="preserve">Ingeniero de Sistemas
Subdirector Técnico
</t>
  </si>
  <si>
    <t>30/03/2024
30/08/2024</t>
  </si>
  <si>
    <t>Número de resultados del seguimiento realizado a la actualización permantente de la información en la Sección Transparencia  y acceso a la información pública  en la Web del Instituto</t>
  </si>
  <si>
    <t>15/04/2024
15/09/2024</t>
  </si>
  <si>
    <t>Número de reuniones con las dependencias donde se socializa el cumplimiento de la Ley 1712 de 2014 referente a la publicación y actualización permanente de la información pública a traves de la Sección Transparencia y Acceso a la Información  en alpágina Web del Instituto.</t>
  </si>
  <si>
    <t>30/03/2024
30/06/2024
30/09/2024
30/12/2024</t>
  </si>
  <si>
    <t>Asegurar el registro del 100% de los contratos y/o convenios suscritos por la entidad en el portal SECOP.</t>
  </si>
  <si>
    <t>Cargar la información en el módulo de recursos humanos del SIGEP en vinculación y desvinculación del personal de planta que se vinculen y desvinculen del Instituto.</t>
  </si>
  <si>
    <t>Número de socializaciones realizadas sobre el manejo y normatividad aplicable de las PQRS a los funcionarios y contratistas</t>
  </si>
  <si>
    <t>Presentar a la Dirección General el comportamiento de las PQRS recibidas y tramitadas en el periodo evaluado.</t>
  </si>
  <si>
    <t>Número de informes de PQRS presentados a la Direccción General</t>
  </si>
  <si>
    <t>Revisar, actualizar y publicar en página web el índice de información clasificada y reservada y  el Esquema de publicación de la Información</t>
  </si>
  <si>
    <t>Número de Informe  de las PQRSD</t>
  </si>
  <si>
    <t>30/01/2024
30/04/2024
30/09/2024</t>
  </si>
  <si>
    <t>Número de informes de gestión presentados al concejo Municipal</t>
  </si>
  <si>
    <t>Realizar dos (2) jornadas dinámicas de apropiación del Código de Integridad a los servidores públicos y contratistas del Instituto</t>
  </si>
  <si>
    <t>Número de jornadas dinámicas de apropiación del Código de Integridad a los servidores públicos y contratistas del Instituto</t>
  </si>
  <si>
    <t>30/06/2024
30/12/2024</t>
  </si>
  <si>
    <t>Promover el desarrollo del curso virtual de Integridad, transparencia y lucha contra la corrupcion del DAFP</t>
  </si>
  <si>
    <t>Emitir y socializar circular sobre el alcance y manejo del conflicto de intereses, tanto para servidores públicos y como contratistas de prestación de servicios en el desarrollo de la actividad contractual en el Instituto Municipal de Empleo y Fomento Empresarial IMEBU.</t>
  </si>
  <si>
    <t>Subdirección Administrativa y Financiera
Asesor Jurídico</t>
  </si>
  <si>
    <t>Número de funcionarios certificados en el curso virtual de Integridad, transparencia y lucha contra la corrupción del DAFP</t>
  </si>
  <si>
    <t>21/06/2024
30/11/2024</t>
  </si>
  <si>
    <r>
      <rPr>
        <b/>
        <sz val="10"/>
        <color theme="1"/>
        <rFont val="Calibri"/>
        <family val="2"/>
        <scheme val="minor"/>
      </rPr>
      <t xml:space="preserve">Subcomponente 2. </t>
    </r>
    <r>
      <rPr>
        <sz val="10"/>
        <color theme="1"/>
        <rFont val="Calibri"/>
        <family val="2"/>
        <scheme val="minor"/>
      </rPr>
      <t xml:space="preserve">
Diálogo de doble vía con la ciudadanía y sus organizaciones</t>
    </r>
  </si>
  <si>
    <r>
      <rPr>
        <b/>
        <sz val="10"/>
        <color theme="1"/>
        <rFont val="Calibri"/>
        <family val="2"/>
        <scheme val="minor"/>
      </rPr>
      <t>Subcomponente 4.</t>
    </r>
    <r>
      <rPr>
        <sz val="10"/>
        <color theme="1"/>
        <rFont val="Calibri"/>
        <family val="2"/>
        <scheme val="minor"/>
      </rPr>
      <t xml:space="preserve">
Evaluación y retroalimentación a la gestión institucional</t>
    </r>
  </si>
  <si>
    <t>Mecanismos para mejorar la atención al Ciudadano</t>
  </si>
  <si>
    <r>
      <rPr>
        <b/>
        <sz val="10"/>
        <color theme="1"/>
        <rFont val="Calibri"/>
        <family val="2"/>
        <scheme val="minor"/>
      </rPr>
      <t>Subcomponente 1.</t>
    </r>
    <r>
      <rPr>
        <sz val="10"/>
        <color theme="1"/>
        <rFont val="Calibri"/>
        <family val="2"/>
        <scheme val="minor"/>
      </rPr>
      <t xml:space="preserve"> 
Estructura administrativa y direccionamiento estratégicoo</t>
    </r>
  </si>
  <si>
    <r>
      <rPr>
        <b/>
        <sz val="10"/>
        <color theme="1"/>
        <rFont val="Calibri"/>
        <family val="2"/>
        <scheme val="minor"/>
      </rPr>
      <t>Subcomponente 2.</t>
    </r>
    <r>
      <rPr>
        <sz val="10"/>
        <color theme="1"/>
        <rFont val="Calibri"/>
        <family val="2"/>
        <scheme val="minor"/>
      </rPr>
      <t xml:space="preserve">
Fortalecimiento de canales de atención</t>
    </r>
  </si>
  <si>
    <r>
      <rPr>
        <b/>
        <sz val="10"/>
        <color theme="1"/>
        <rFont val="Calibri"/>
        <family val="2"/>
        <scheme val="minor"/>
      </rPr>
      <t xml:space="preserve">Subcomponente 3. </t>
    </r>
    <r>
      <rPr>
        <sz val="10"/>
        <color theme="1"/>
        <rFont val="Calibri"/>
        <family val="2"/>
        <scheme val="minor"/>
      </rPr>
      <t>Talento Humano</t>
    </r>
  </si>
  <si>
    <r>
      <rPr>
        <b/>
        <sz val="10"/>
        <color theme="1"/>
        <rFont val="Calibri"/>
        <family val="2"/>
        <scheme val="minor"/>
      </rPr>
      <t xml:space="preserve">Subcomponente 4. </t>
    </r>
    <r>
      <rPr>
        <sz val="10"/>
        <color theme="1"/>
        <rFont val="Calibri"/>
        <family val="2"/>
        <scheme val="minor"/>
      </rPr>
      <t xml:space="preserve">
Normativo y Procedimental</t>
    </r>
  </si>
  <si>
    <t>Mecanismos para la Transparencia y Acceso a la Información</t>
  </si>
  <si>
    <r>
      <rPr>
        <b/>
        <sz val="10"/>
        <color theme="1"/>
        <rFont val="Calibri"/>
        <family val="2"/>
        <scheme val="minor"/>
      </rPr>
      <t>Subcomponente 1.</t>
    </r>
    <r>
      <rPr>
        <sz val="10"/>
        <color theme="1"/>
        <rFont val="Calibri"/>
        <family val="2"/>
        <scheme val="minor"/>
      </rPr>
      <t xml:space="preserve">
Información de calidad y lenguaje comprensible</t>
    </r>
  </si>
  <si>
    <t>30/07/2024
20/11/2024</t>
  </si>
  <si>
    <t>Belkys Moreno Mesa-Subdirectora Técnica</t>
  </si>
  <si>
    <t xml:space="preserve">Director General 
Ingeniero de Sistemas
Asesora Juridica
</t>
  </si>
  <si>
    <t>Jefe de oficina de Jurídica.
Contratista apoyo TH.</t>
  </si>
  <si>
    <t>Subdirector administrativo y financiero.
Contratista apoyo TH.</t>
  </si>
  <si>
    <t>Revisión y Publicación del modelo de servicio de la institución.</t>
  </si>
  <si>
    <t xml:space="preserve">Realizar una socialización de los protocolos del servicio al ciudadano a los servidores públicos y contratistas </t>
  </si>
  <si>
    <t>Realizar informe de PQRSD a la Dirección General periodicamente por cuatrimestre: la identificación de número de solicitudes recibidas, número de solicitudes que fueron trasladadas a otra institución, tiempo de respuesta de cada solicitud y número de solicitudes en las que se negó el acceso a la información. Asi como las acciones de mejoramiento.</t>
  </si>
  <si>
    <t>30/04/2024
30/09/2024
30/12/2024</t>
  </si>
  <si>
    <t>Informes de gestión presentados al concejo Municipal</t>
  </si>
  <si>
    <t>2.2.</t>
  </si>
  <si>
    <t>Revisar la implementación de la Política de Administración del Riesgo verificando adecuación y cambios de la Entidad.</t>
  </si>
  <si>
    <t>Publicar la política de Administración del riesgo en página web.</t>
  </si>
  <si>
    <t>Realizar mesas de trabajo con las diferentes responsables de los procesos para actualizar el mapa de riesgos de corrupción vigencia 2024 de acuerdo a la Política Administración del Riesgo y normatividad vigente.</t>
  </si>
  <si>
    <t>Consolidar la actualización del Mapa de Riesgos de Corrupción y Plan Anticorrupción y de Atención al Ciudadano 2024.</t>
  </si>
  <si>
    <t>Publicar en la página web el Plan Anticorrupción y de Atención al Ciudadano, y Mapa de Riesgos de Corrupción y gestión vigencia 2024 adoptado por la Entidad.</t>
  </si>
  <si>
    <t>Socialización al interior de la institución la Política de Administración del Riesgo.</t>
  </si>
  <si>
    <t>Socializar con las diferentes dependencias del Instituto el cumplimiento de la Ley 1712 de 2014 referente a la publicación y actualización permanente de la información pública a través de la Sección Transparencia y Acceso a la Información en la página Web del Instituto.</t>
  </si>
  <si>
    <t>Realizar seguimiento a la publicación y actualización de la información en la sección transparencia y acceso a la información pública de la web el Instituto según normatividad vigente.</t>
  </si>
  <si>
    <t>Realizar la publicación de datos abiertos en el portal establecido.</t>
  </si>
  <si>
    <t>Asegurar el registro del 100% de las hojas de vida de los servidores y contratistas de función pública en el SIGEP.</t>
  </si>
  <si>
    <t>Socializar el manejo y la normatividad de las PQRS a los funcionarios y contratistas del Instituto</t>
  </si>
  <si>
    <r>
      <rPr>
        <b/>
        <sz val="10"/>
        <color theme="1"/>
        <rFont val="Calibri"/>
        <family val="2"/>
        <scheme val="minor"/>
      </rPr>
      <t>Subcomponente 1.</t>
    </r>
    <r>
      <rPr>
        <sz val="10"/>
        <color theme="1"/>
        <rFont val="Calibri"/>
        <family val="2"/>
        <scheme val="minor"/>
      </rPr>
      <t xml:space="preserve">
Lineamientos de Transparencia Activa</t>
    </r>
  </si>
  <si>
    <r>
      <rPr>
        <b/>
        <sz val="10"/>
        <color theme="1"/>
        <rFont val="Calibri"/>
        <family val="2"/>
        <scheme val="minor"/>
      </rPr>
      <t>Subcomponente 2.</t>
    </r>
    <r>
      <rPr>
        <sz val="10"/>
        <color theme="1"/>
        <rFont val="Calibri"/>
        <family val="2"/>
        <scheme val="minor"/>
      </rPr>
      <t xml:space="preserve">
Lineamiento de Transparencia pasiva</t>
    </r>
  </si>
  <si>
    <r>
      <rPr>
        <b/>
        <sz val="10"/>
        <color theme="1"/>
        <rFont val="Calibri"/>
        <family val="2"/>
        <scheme val="minor"/>
      </rPr>
      <t>Subcomponente 3.</t>
    </r>
    <r>
      <rPr>
        <sz val="10"/>
        <color theme="1"/>
        <rFont val="Calibri"/>
        <family val="2"/>
        <scheme val="minor"/>
      </rPr>
      <t xml:space="preserve">
Elaboración de los Instrumentos de gestión de la Información</t>
    </r>
  </si>
  <si>
    <r>
      <rPr>
        <b/>
        <sz val="10"/>
        <color theme="1"/>
        <rFont val="Calibri"/>
        <family val="2"/>
        <scheme val="minor"/>
      </rPr>
      <t>Subcomponente 4.</t>
    </r>
    <r>
      <rPr>
        <sz val="10"/>
        <color theme="1"/>
        <rFont val="Calibri"/>
        <family val="2"/>
        <scheme val="minor"/>
      </rPr>
      <t xml:space="preserve"> Criterio diferencial de Accesibilidad</t>
    </r>
  </si>
  <si>
    <r>
      <rPr>
        <b/>
        <sz val="10"/>
        <color theme="1"/>
        <rFont val="Calibri"/>
        <family val="2"/>
        <scheme val="minor"/>
      </rPr>
      <t>Subcomponente 5.</t>
    </r>
    <r>
      <rPr>
        <sz val="10"/>
        <color theme="1"/>
        <rFont val="Calibri"/>
        <family val="2"/>
        <scheme val="minor"/>
      </rPr>
      <t xml:space="preserve">
Monitoreo de acceso a la información pública</t>
    </r>
  </si>
  <si>
    <t>Integrantes Comité Institucional de Evaluación y Desempeño Acta N°001 de 2024</t>
  </si>
  <si>
    <t xml:space="preserve">SEGUIMIENTO CONTROL INTERNO I CUATRIMESTRE </t>
  </si>
  <si>
    <t xml:space="preserve">% DE AVANCE </t>
  </si>
  <si>
    <t xml:space="preserve">Se verificó en pagina web, evidenciando la publicacion de la guia de administracion del riesgo </t>
  </si>
  <si>
    <t>Se cuenta con politica de administracion del riesgo acorde a la guia DAFP, mediente mesas de trabajo con lideres de proceso fue revisada y socializada para la consolidacion del mapa de riesgos, acta del 29 de enero de 2024</t>
  </si>
  <si>
    <t xml:space="preserve">se realizaró socializacion de politica de administracion del riesgo y se programaron mesas de trabajo las cuales se llevaron a cabo entre el 29 y 31 de enero de 2024, para la construccion del mapa de riesgos </t>
  </si>
  <si>
    <t xml:space="preserve">El PAAC y mapa de riesgos vigencia 2024 fue consolidado y publicado en pagina web acorde a la normatividad vigente </t>
  </si>
  <si>
    <t xml:space="preserve">El PAAC y mapa de riesgos vigencia 2024  se encuentra publicado en pagina web desde el 31 de enero de 2024 </t>
  </si>
  <si>
    <t xml:space="preserve">La politica de administracion de riesgo fue socializada como consta en acta de 29 de enero de 2024, se recomienda realizar revisiones y socializaciones periodicas con el equipo de trabajo para la revision de los riesgos establecidos </t>
  </si>
  <si>
    <t xml:space="preserve">Se verificó mediante correo electronico del 08 de marzo de 2024 se socializó el PAAC a funcionarios y contratistas, con el fin de implementar las metas establecidas en el desarrollo de sus actividades. </t>
  </si>
  <si>
    <t xml:space="preserve">Se realizó monitoreo mediente mesas de trabajo por parte de la subdireccion tecnica al cumplimiento de los lideres de proceso a las actividades y metas planteadas </t>
  </si>
  <si>
    <t xml:space="preserve">Se realizó seguimiento a mapa de riesgos y PAAC con corte a 31 de diciembre de 2023, levantando las respectivas recomendaciones para el cumplimiento de estos y mitigacion de los riesgos de manera mas efectiva </t>
  </si>
  <si>
    <t xml:space="preserve">El seguimiento a PAAC y mapa de riesgos se encuentra publicado en pagina web institucinal </t>
  </si>
  <si>
    <t xml:space="preserve">% AVANCE </t>
  </si>
  <si>
    <t xml:space="preserve">Revisada la pagina web institucional, se evidencia publicacion de ejecuciones presupuestales hasta el mes de marzo, estando pendiente ejecucion del mes de abril, se recomienda adelantar labores administrativas y presupuestales  para la publicacion de la informacion requerida en pagina web dentro del termino </t>
  </si>
  <si>
    <t xml:space="preserve">No han realizado seguimientos ni se ha definido el plan de accion institucional vigencia 2024, toda vez que el plan de desarrollo se encuentra en etapa de debate en el concejo municipal, se recomienda la definicion de las metas una vez aprobado y el seguimiento a lo propuesto en los programas que ya se encuentran en funcionamiento a la fecha </t>
  </si>
  <si>
    <t xml:space="preserve">N/A </t>
  </si>
  <si>
    <t xml:space="preserve">A la fecha del presente seguimiento se cuenta con un solo proceso de minima cuantia, sin embargo no se tuvo en cuenta la difusion en pagina y redes sociales, se recomienda lgarantizar la publicidad a traves de estos medios </t>
  </si>
  <si>
    <t xml:space="preserve">Informe no aplica para la fecha de seguimiento sin embargo se recomienda que la elaboracion de este sea concluyente para la toma de decisiones de la alta direccion </t>
  </si>
  <si>
    <t xml:space="preserve">A traves de pagina web institucional en el boton control interno, se vienen publicando informes requeridos por entes de control y demas organismos gubernamentales, de obligatorio reporte. </t>
  </si>
  <si>
    <t xml:space="preserve">Los informes de gestion al honorable concejo municipal, vienen siendo presentados a termino y publicados en pagina web institucional, para conocimiento de la comunidad en general </t>
  </si>
  <si>
    <t>La accion no aplica para este seguimiento, sin embargo se recomienda dar inicio al proceso de rendicion de cuentas en todas sus etapas</t>
  </si>
  <si>
    <t xml:space="preserve">El modelo de servicio al ciudadano se encuentra actualizado y publicado en pagina web institucional, se recomienda socializacion al mismos con funcionarios y contratistas nuevos </t>
  </si>
  <si>
    <t xml:space="preserve">Se realizó sensibilizacion de atencion al ciudadano a funcionarios y contratistas del IMEBU, se verificó invitacion, planiallas de asistencia y registro fotografico </t>
  </si>
  <si>
    <t xml:space="preserve">La politica de proteccion de datos se encuentra publicada en pagina web, sin embargo esta no ha sido actualizada ni socializda al interior de la entidad en la presente vigencia, se requiere revision de la misma y socializar con las diferentes dependencias el campo de aplicacion de esta. </t>
  </si>
  <si>
    <t xml:space="preserve">La carta de trato digno a la ciudadani no se revisa de la vigencia 2016, se requiere actualizacion y socializacion al interior de la entidad, se encuentra publicada en pagina web </t>
  </si>
  <si>
    <t xml:space="preserve">En pagina web se encuentra enlace a los diferentes programas ofertados por el IMEBU, sin embargo estos no han sido revisados a la fecha, no todos se encuentran en funcionamiento y acorde a las nuevas metas de gobierno, deberan ser actualizados </t>
  </si>
  <si>
    <t xml:space="preserve">Se cuenta con enlace de preguntas frecuentes en portal web del instituto, sin embargo a la fecha no se han revisado ni actualizado las mismas, se requiere adelantar las acciones administrativas pertinentes </t>
  </si>
  <si>
    <t>No aplica para el presente seguimiento, sin embargo se requiere la aplicación y seguimiento desde los diferentes programas al nivel de satisfaccion al usuario</t>
  </si>
  <si>
    <t>N/A</t>
  </si>
  <si>
    <t xml:space="preserve">No aplica para el presente seguimiento </t>
  </si>
  <si>
    <t xml:space="preserve">No se cuenta con evidencia de la realizacion de mesas de trabajo respectivas </t>
  </si>
  <si>
    <t xml:space="preserve">No se cuenta con evidencia del cumplimiento de esta accion </t>
  </si>
  <si>
    <t xml:space="preserve">Se cuenta con portal de datos abiertos, sin embargo en este cuatrimestre no se han requerido, ni publicado datos nuevos, se requiere la socializacion de estos mecanismos y generar informacion relevante a traves de estas plataformas </t>
  </si>
  <si>
    <t>Las hojas de vida de los funcionarios de planta del instituto, no se encuentran en su totalidad registradas en sigep, al momento de posesion de subdireccion administrativa y financiera y subdireccion tecnica la plataforma presentó fallas, sin embargo a la fecha no se cuenta con evidencia de su actualizacion a traves de la pagina.</t>
  </si>
  <si>
    <t xml:space="preserve">Se viene publicando la totalidad de los contratos en la plataforma secop, teniendo en cuenta lo transaccional de la plataforma </t>
  </si>
  <si>
    <t xml:space="preserve">No se cuenta con evidencia respectiva </t>
  </si>
  <si>
    <t xml:space="preserve">No se evidencia el desarrollo de esta actividad </t>
  </si>
  <si>
    <t xml:space="preserve">Se evidencia informe con relacion de pqrsd recibidas y tiempos de respuesta, sin embargo no se evidencia remision a la alta direccion ni desarrollo de lineas de trabajo en pro de la mejora en el manejo de pqrsd en la entidad </t>
  </si>
  <si>
    <t>El indice de informcion reservada y clasificada fue actualizado en el mes de agosto de 2023 y se mantiene publicado en pagina web, se recomienda revision por la nueva administracion acorde a conceptos de los lideres de proceso que manejan dicha informacion</t>
  </si>
  <si>
    <t xml:space="preserve">La pagina web institucional viene cumpiendo con criterios de estrcutura, sin embargo no se encuentra actualizada en su totalidad en cada uno de sus botones o apartes y no se han realizado mesas de trabajo por parte de la oficina de sistemas para dar cumplimiento a lo establecido </t>
  </si>
  <si>
    <t xml:space="preserve">Se vienen presentando los informes al concejo municipal dentro del termino establecido </t>
  </si>
  <si>
    <t xml:space="preserve">No aplica para el presente seguimiento, sin embargo se deben iniciar las labores administrativas para dar cumplimiento a lo establecido </t>
  </si>
  <si>
    <t xml:space="preserve">No se cuenta con evidencia del cumplimiento de la actividad </t>
  </si>
  <si>
    <t xml:space="preserve">JUAN CAMILO BELTRAN DOMINGUEZ </t>
  </si>
  <si>
    <t>El plan anual de adquisiciones se encuentra publicado en secop, desde su emision inicial, y a la fecha no se han realizado modificaciones a este</t>
  </si>
  <si>
    <t>Se realizó  socializacion de protocolos de servicio al ciudadano a funcionarios y contratistas, asi como el desarrollo de jornada de induccion y reinduccion</t>
  </si>
  <si>
    <t xml:space="preserve">Sin acciones de monitoreo </t>
  </si>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</sst>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5" x14ac:knownFonts="1">
    <font>
      <sz val="11"/>
      <color theme="1"/>
      <name val="Calibri"/>
      <family val="2"/>
      <scheme val="minor"/>
    </font>
    <font>
      <b/>
      <sz val="11"/>
      <color theme="1"/>
      <name val="Calibri"/>
      <family val="2"/>
      <scheme val="minor"/>
    </font>
    <font>
      <sz val="10"/>
      <color theme="1"/>
      <name val="Calibri"/>
      <family val="2"/>
      <scheme val="minor"/>
    </font>
    <font>
      <b/>
      <sz val="11"/>
      <color theme="1"/>
      <name val="Tahoma"/>
      <family val="2"/>
    </font>
    <font>
      <sz val="8"/>
      <color theme="1"/>
      <name val="Tahoma"/>
      <family val="2"/>
    </font>
    <font>
      <sz val="9"/>
      <color theme="1"/>
      <name val="Tahoma"/>
      <family val="2"/>
    </font>
    <font>
      <b/>
      <sz val="14"/>
      <color theme="1"/>
      <name val="Calibri"/>
      <family val="2"/>
      <scheme val="minor"/>
    </font>
    <font>
      <b/>
      <sz val="9"/>
      <color theme="1"/>
      <name val="Calibri"/>
      <family val="2"/>
      <scheme val="minor"/>
    </font>
    <font>
      <sz val="9"/>
      <color theme="1"/>
      <name val="Calibri"/>
      <family val="2"/>
      <scheme val="minor"/>
    </font>
    <font>
      <sz val="9"/>
      <name val="Calibri"/>
      <family val="2"/>
      <scheme val="minor"/>
    </font>
    <font>
      <b/>
      <sz val="9"/>
      <color indexed="81"/>
      <name val="Tahoma"/>
      <family val="2"/>
    </font>
    <font>
      <sz val="10"/>
      <name val="Arial"/>
      <family val="2"/>
    </font>
    <font>
      <i/>
      <sz val="8"/>
      <name val="Calibri"/>
      <family val="2"/>
      <scheme val="minor"/>
    </font>
    <font>
      <sz val="10"/>
      <name val="Calibri"/>
      <family val="2"/>
      <scheme val="minor"/>
    </font>
    <font>
      <i/>
      <sz val="9"/>
      <color theme="1"/>
      <name val="Calibri"/>
      <family val="2"/>
      <scheme val="minor"/>
    </font>
    <font>
      <i/>
      <sz val="9"/>
      <name val="Calibri"/>
      <family val="2"/>
      <scheme val="minor"/>
    </font>
    <font>
      <b/>
      <sz val="8"/>
      <color theme="1"/>
      <name val="Calibri"/>
      <family val="2"/>
      <scheme val="minor"/>
    </font>
    <font>
      <sz val="11"/>
      <color theme="1"/>
      <name val="Calibri"/>
      <family val="2"/>
      <scheme val="minor"/>
    </font>
    <font>
      <sz val="8"/>
      <color theme="1"/>
      <name val="Calibri"/>
      <family val="2"/>
      <scheme val="minor"/>
    </font>
    <font>
      <b/>
      <sz val="10"/>
      <color theme="1"/>
      <name val="Calibri"/>
      <family val="2"/>
      <scheme val="minor"/>
    </font>
    <font>
      <sz val="7"/>
      <color theme="1"/>
      <name val="Calibri"/>
      <family val="2"/>
      <scheme val="minor"/>
    </font>
    <font>
      <sz val="9"/>
      <color indexed="81"/>
      <name val="Tahoma"/>
      <family val="2"/>
    </font>
    <font>
      <sz val="11"/>
      <color theme="0"/>
      <name val="Calibri"/>
      <family val="2"/>
      <scheme val="minor"/>
    </font>
    <font>
      <sz val="10"/>
      <color rgb="FF000000"/>
      <name val="Calibri"/>
      <family val="2"/>
      <scheme val="minor"/>
    </font>
    <font>
      <sz val="10"/>
      <color rgb="FF000000"/>
      <name val="Arial"/>
      <family val="2"/>
    </font>
  </fonts>
  <fills count="1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theme="4" tint="0.39997558519241921"/>
        <bgColor rgb="FF000000"/>
      </patternFill>
    </fill>
    <fill>
      <patternFill patternType="solid">
        <fgColor rgb="FFFFFFFF"/>
        <bgColor indexed="64"/>
      </patternFill>
    </fill>
    <fill>
      <patternFill patternType="solid">
        <fgColor theme="3" tint="0.59999389629810485"/>
        <bgColor rgb="FF000000"/>
      </patternFill>
    </fill>
    <fill>
      <patternFill patternType="solid">
        <fgColor theme="4" tint="0.59999389629810485"/>
        <bgColor indexed="64"/>
      </patternFill>
    </fill>
  </fills>
  <borders count="48">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auto="1"/>
      </left>
      <right style="medium">
        <color auto="1"/>
      </right>
      <top/>
      <bottom style="thin">
        <color indexed="64"/>
      </bottom>
      <diagonal/>
    </border>
    <border>
      <left/>
      <right style="medium">
        <color indexed="64"/>
      </right>
      <top/>
      <bottom style="thin">
        <color indexed="64"/>
      </bottom>
      <diagonal/>
    </border>
    <border>
      <left style="medium">
        <color auto="1"/>
      </left>
      <right style="medium">
        <color auto="1"/>
      </right>
      <top style="thin">
        <color auto="1"/>
      </top>
      <bottom style="thin">
        <color auto="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thin">
        <color indexed="64"/>
      </left>
      <right style="thin">
        <color indexed="64"/>
      </right>
      <top/>
      <bottom/>
      <diagonal/>
    </border>
    <border>
      <left style="dashed">
        <color rgb="FFE26B0A"/>
      </left>
      <right style="dashed">
        <color rgb="FFE26B0A"/>
      </right>
      <top style="dashed">
        <color rgb="FFE26B0A"/>
      </top>
      <bottom style="dashed">
        <color rgb="FFE26B0A"/>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s>
  <cellStyleXfs count="4">
    <xf numFmtId="0" fontId="0" fillId="0" borderId="0"/>
    <xf numFmtId="0" fontId="11" fillId="0" borderId="0"/>
    <xf numFmtId="9" fontId="17" fillId="0" borderId="0" applyFont="0" applyFill="0" applyBorder="0" applyAlignment="0" applyProtection="0"/>
    <xf numFmtId="0" fontId="17" fillId="0" borderId="0"/>
  </cellStyleXfs>
  <cellXfs count="436">
    <xf numFmtId="0" fontId="0" fillId="0" borderId="0" xfId="0"/>
    <xf numFmtId="0" fontId="4" fillId="0" borderId="10" xfId="0" applyFont="1" applyBorder="1" applyAlignment="1" applyProtection="1">
      <alignment horizontal="center" wrapText="1"/>
      <protection hidden="1"/>
    </xf>
    <xf numFmtId="0" fontId="2" fillId="2" borderId="0" xfId="0" applyFont="1" applyFill="1" applyAlignment="1" applyProtection="1">
      <alignment horizontal="center" vertical="center"/>
      <protection hidden="1"/>
    </xf>
    <xf numFmtId="0" fontId="2" fillId="2" borderId="0" xfId="0" applyFont="1" applyFill="1" applyAlignment="1" applyProtection="1">
      <alignment horizontal="justify" vertical="center"/>
      <protection hidden="1"/>
    </xf>
    <xf numFmtId="0" fontId="2" fillId="2" borderId="0" xfId="0" applyFont="1" applyFill="1" applyAlignment="1" applyProtection="1">
      <alignment horizontal="center" vertical="center" wrapText="1"/>
      <protection hidden="1"/>
    </xf>
    <xf numFmtId="0" fontId="7" fillId="2" borderId="18" xfId="0" applyFont="1" applyFill="1" applyBorder="1" applyAlignment="1" applyProtection="1">
      <alignment horizontal="center" vertical="center" wrapText="1"/>
      <protection hidden="1"/>
    </xf>
    <xf numFmtId="0" fontId="8" fillId="2" borderId="13" xfId="0" applyFont="1" applyFill="1" applyBorder="1" applyAlignment="1" applyProtection="1">
      <alignment horizontal="center" vertical="center" wrapText="1"/>
      <protection hidden="1"/>
    </xf>
    <xf numFmtId="0" fontId="8" fillId="0" borderId="13" xfId="0" applyFont="1" applyBorder="1" applyAlignment="1" applyProtection="1">
      <alignment horizontal="center" vertical="center" wrapText="1"/>
      <protection hidden="1"/>
    </xf>
    <xf numFmtId="0" fontId="8" fillId="2" borderId="10" xfId="0" applyFont="1" applyFill="1" applyBorder="1" applyAlignment="1" applyProtection="1">
      <alignment horizontal="center" vertical="center" wrapText="1"/>
      <protection hidden="1"/>
    </xf>
    <xf numFmtId="0" fontId="8" fillId="2" borderId="22" xfId="0" applyFont="1" applyFill="1" applyBorder="1" applyAlignment="1" applyProtection="1">
      <alignment horizontal="center" vertical="center" wrapText="1"/>
      <protection hidden="1"/>
    </xf>
    <xf numFmtId="0" fontId="8" fillId="0" borderId="10" xfId="0" applyFont="1" applyBorder="1" applyAlignment="1" applyProtection="1">
      <alignment horizontal="center" vertical="center" wrapText="1"/>
      <protection hidden="1"/>
    </xf>
    <xf numFmtId="0" fontId="8" fillId="0" borderId="22" xfId="0" applyFont="1" applyBorder="1" applyAlignment="1" applyProtection="1">
      <alignment horizontal="center" vertical="center" wrapText="1"/>
      <protection hidden="1"/>
    </xf>
    <xf numFmtId="0" fontId="9" fillId="2" borderId="10" xfId="0" applyFont="1" applyFill="1" applyBorder="1" applyAlignment="1" applyProtection="1">
      <alignment horizontal="center" vertical="center" wrapText="1"/>
      <protection hidden="1"/>
    </xf>
    <xf numFmtId="0" fontId="9" fillId="2" borderId="9" xfId="0" applyFont="1" applyFill="1" applyBorder="1" applyAlignment="1" applyProtection="1">
      <alignment horizontal="center" vertical="center" wrapText="1"/>
      <protection hidden="1"/>
    </xf>
    <xf numFmtId="0" fontId="8" fillId="2" borderId="9" xfId="0" applyFont="1" applyFill="1" applyBorder="1" applyAlignment="1" applyProtection="1">
      <alignment horizontal="center" vertical="center" wrapText="1"/>
      <protection hidden="1"/>
    </xf>
    <xf numFmtId="0" fontId="8" fillId="2" borderId="9" xfId="0" applyFont="1" applyFill="1" applyBorder="1" applyAlignment="1" applyProtection="1">
      <alignment horizontal="center" vertical="center"/>
      <protection hidden="1"/>
    </xf>
    <xf numFmtId="0" fontId="8" fillId="2" borderId="13" xfId="0" applyFont="1" applyFill="1" applyBorder="1" applyAlignment="1" applyProtection="1">
      <alignment horizontal="center" vertical="center"/>
      <protection hidden="1"/>
    </xf>
    <xf numFmtId="0" fontId="12" fillId="2" borderId="0" xfId="0" applyFont="1" applyFill="1" applyAlignment="1" applyProtection="1">
      <alignment horizontal="left" vertical="center"/>
      <protection hidden="1"/>
    </xf>
    <xf numFmtId="0" fontId="8" fillId="2" borderId="28" xfId="0" applyFont="1" applyFill="1" applyBorder="1" applyAlignment="1" applyProtection="1">
      <alignment horizontal="center" vertical="center" wrapText="1"/>
      <protection hidden="1"/>
    </xf>
    <xf numFmtId="0" fontId="8" fillId="2" borderId="0" xfId="0" applyFont="1" applyFill="1" applyAlignment="1" applyProtection="1">
      <alignment horizontal="center" vertical="center"/>
      <protection hidden="1"/>
    </xf>
    <xf numFmtId="14" fontId="8" fillId="2" borderId="20" xfId="0" applyNumberFormat="1" applyFont="1" applyFill="1" applyBorder="1" applyAlignment="1" applyProtection="1">
      <alignment horizontal="center" vertical="center"/>
      <protection hidden="1"/>
    </xf>
    <xf numFmtId="14" fontId="8" fillId="2" borderId="20" xfId="0" applyNumberFormat="1" applyFont="1" applyFill="1" applyBorder="1" applyAlignment="1" applyProtection="1">
      <alignment horizontal="center" vertical="center" wrapText="1"/>
      <protection hidden="1"/>
    </xf>
    <xf numFmtId="14" fontId="8" fillId="2" borderId="19" xfId="0" applyNumberFormat="1" applyFont="1" applyFill="1" applyBorder="1" applyAlignment="1" applyProtection="1">
      <alignment horizontal="center" vertical="center" wrapText="1"/>
      <protection hidden="1"/>
    </xf>
    <xf numFmtId="0" fontId="8" fillId="2" borderId="23" xfId="0" applyFont="1" applyFill="1" applyBorder="1" applyAlignment="1" applyProtection="1">
      <alignment horizontal="center" vertical="center" wrapText="1"/>
      <protection hidden="1"/>
    </xf>
    <xf numFmtId="14" fontId="8" fillId="2" borderId="19" xfId="0" applyNumberFormat="1" applyFont="1" applyFill="1" applyBorder="1" applyAlignment="1" applyProtection="1">
      <alignment horizontal="center" vertical="center"/>
      <protection hidden="1"/>
    </xf>
    <xf numFmtId="14" fontId="9" fillId="2" borderId="20" xfId="0" applyNumberFormat="1" applyFont="1" applyFill="1" applyBorder="1" applyAlignment="1" applyProtection="1">
      <alignment horizontal="center" vertical="center"/>
      <protection hidden="1"/>
    </xf>
    <xf numFmtId="164" fontId="8" fillId="2" borderId="23" xfId="0" applyNumberFormat="1" applyFont="1" applyFill="1" applyBorder="1" applyAlignment="1" applyProtection="1">
      <alignment horizontal="center" vertical="center" wrapText="1"/>
      <protection hidden="1"/>
    </xf>
    <xf numFmtId="0" fontId="7" fillId="3" borderId="15" xfId="0" applyFont="1" applyFill="1" applyBorder="1" applyAlignment="1" applyProtection="1">
      <alignment horizontal="center" vertical="center"/>
      <protection hidden="1"/>
    </xf>
    <xf numFmtId="0" fontId="7" fillId="2" borderId="18" xfId="0" applyFont="1" applyFill="1" applyBorder="1" applyAlignment="1" applyProtection="1">
      <alignment horizontal="center" vertical="center"/>
      <protection hidden="1"/>
    </xf>
    <xf numFmtId="0" fontId="8" fillId="2" borderId="18" xfId="0" applyFont="1" applyFill="1" applyBorder="1" applyAlignment="1" applyProtection="1">
      <alignment vertical="center" wrapText="1"/>
      <protection hidden="1"/>
    </xf>
    <xf numFmtId="0" fontId="7" fillId="2" borderId="12" xfId="0" applyFont="1" applyFill="1" applyBorder="1" applyAlignment="1" applyProtection="1">
      <alignment horizontal="center" vertical="center" wrapText="1"/>
      <protection hidden="1"/>
    </xf>
    <xf numFmtId="0" fontId="14" fillId="2" borderId="10" xfId="0" applyFont="1" applyFill="1" applyBorder="1" applyAlignment="1" applyProtection="1">
      <alignment horizontal="justify" vertical="center" wrapText="1"/>
      <protection hidden="1"/>
    </xf>
    <xf numFmtId="0" fontId="14" fillId="0" borderId="10" xfId="0" applyFont="1" applyBorder="1" applyAlignment="1" applyProtection="1">
      <alignment horizontal="justify" vertical="center" wrapText="1"/>
      <protection hidden="1"/>
    </xf>
    <xf numFmtId="0" fontId="14" fillId="2" borderId="22" xfId="0" applyFont="1" applyFill="1" applyBorder="1" applyAlignment="1" applyProtection="1">
      <alignment horizontal="justify" vertical="center" wrapText="1"/>
      <protection hidden="1"/>
    </xf>
    <xf numFmtId="0" fontId="8" fillId="2" borderId="0" xfId="0" applyFont="1" applyFill="1" applyAlignment="1" applyProtection="1">
      <alignment horizontal="justify" vertical="center"/>
      <protection hidden="1"/>
    </xf>
    <xf numFmtId="0" fontId="8" fillId="2" borderId="0" xfId="0" applyFont="1" applyFill="1" applyAlignment="1" applyProtection="1">
      <alignment horizontal="center" vertical="center" wrapText="1"/>
      <protection hidden="1"/>
    </xf>
    <xf numFmtId="0" fontId="7" fillId="3" borderId="7" xfId="0" applyFont="1" applyFill="1" applyBorder="1" applyAlignment="1" applyProtection="1">
      <alignment horizontal="center" vertical="center" wrapText="1"/>
      <protection hidden="1"/>
    </xf>
    <xf numFmtId="0" fontId="7" fillId="3" borderId="12" xfId="0" applyFont="1" applyFill="1" applyBorder="1" applyAlignment="1" applyProtection="1">
      <alignment horizontal="center" vertical="center" wrapText="1"/>
      <protection hidden="1"/>
    </xf>
    <xf numFmtId="0" fontId="15" fillId="2" borderId="10" xfId="0" applyFont="1" applyFill="1" applyBorder="1" applyAlignment="1" applyProtection="1">
      <alignment horizontal="justify" vertical="center" wrapText="1"/>
      <protection hidden="1"/>
    </xf>
    <xf numFmtId="0" fontId="7" fillId="2" borderId="27" xfId="0" applyFont="1" applyFill="1" applyBorder="1" applyAlignment="1" applyProtection="1">
      <alignment horizontal="center" vertical="center"/>
      <protection hidden="1"/>
    </xf>
    <xf numFmtId="0" fontId="8" fillId="2" borderId="10" xfId="0" applyFont="1" applyFill="1" applyBorder="1" applyAlignment="1" applyProtection="1">
      <alignment horizontal="justify" vertical="center" wrapText="1"/>
      <protection hidden="1"/>
    </xf>
    <xf numFmtId="0" fontId="8" fillId="2" borderId="30" xfId="0" applyFont="1" applyFill="1" applyBorder="1" applyAlignment="1" applyProtection="1">
      <alignment vertical="center" wrapText="1"/>
      <protection hidden="1"/>
    </xf>
    <xf numFmtId="0" fontId="7" fillId="2" borderId="21" xfId="0" applyFont="1" applyFill="1" applyBorder="1" applyAlignment="1" applyProtection="1">
      <alignment horizontal="center" vertical="center"/>
      <protection hidden="1"/>
    </xf>
    <xf numFmtId="0" fontId="8" fillId="2" borderId="22" xfId="0" applyFont="1" applyFill="1" applyBorder="1" applyAlignment="1" applyProtection="1">
      <alignment horizontal="justify" vertical="center"/>
      <protection hidden="1"/>
    </xf>
    <xf numFmtId="0" fontId="0" fillId="0" borderId="0" xfId="0" applyProtection="1">
      <protection hidden="1"/>
    </xf>
    <xf numFmtId="0" fontId="1" fillId="2" borderId="0" xfId="0" applyFont="1" applyFill="1" applyAlignment="1" applyProtection="1">
      <alignment horizontal="center" vertical="center"/>
      <protection hidden="1"/>
    </xf>
    <xf numFmtId="0" fontId="0" fillId="2" borderId="0" xfId="0"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3" fillId="2" borderId="0" xfId="0" applyFont="1" applyFill="1" applyAlignment="1" applyProtection="1">
      <alignment horizontal="center" vertical="center"/>
      <protection hidden="1"/>
    </xf>
    <xf numFmtId="0" fontId="1" fillId="2" borderId="0" xfId="0" applyFont="1" applyFill="1" applyAlignment="1" applyProtection="1">
      <alignment vertical="center"/>
      <protection hidden="1"/>
    </xf>
    <xf numFmtId="14" fontId="8" fillId="2" borderId="23" xfId="0" applyNumberFormat="1" applyFont="1" applyFill="1" applyBorder="1" applyAlignment="1" applyProtection="1">
      <alignment horizontal="center" vertical="center" wrapText="1"/>
      <protection hidden="1"/>
    </xf>
    <xf numFmtId="0" fontId="2" fillId="2" borderId="10" xfId="0" applyFont="1" applyFill="1" applyBorder="1" applyAlignment="1" applyProtection="1">
      <alignment horizontal="center" vertical="center"/>
      <protection hidden="1"/>
    </xf>
    <xf numFmtId="14" fontId="8" fillId="0" borderId="20" xfId="0" applyNumberFormat="1" applyFont="1" applyBorder="1" applyAlignment="1" applyProtection="1">
      <alignment horizontal="center" vertical="center" wrapText="1"/>
      <protection hidden="1"/>
    </xf>
    <xf numFmtId="0" fontId="7" fillId="3" borderId="10" xfId="0" applyFont="1" applyFill="1" applyBorder="1" applyAlignment="1" applyProtection="1">
      <alignment horizontal="center" vertical="center"/>
      <protection hidden="1"/>
    </xf>
    <xf numFmtId="0" fontId="7" fillId="2" borderId="10" xfId="0" applyFont="1" applyFill="1" applyBorder="1" applyAlignment="1" applyProtection="1">
      <alignment horizontal="center" vertical="center"/>
      <protection hidden="1"/>
    </xf>
    <xf numFmtId="0" fontId="7" fillId="2" borderId="10" xfId="0" applyFont="1" applyFill="1" applyBorder="1" applyAlignment="1" applyProtection="1">
      <alignment horizontal="center" vertical="center" wrapText="1"/>
      <protection hidden="1"/>
    </xf>
    <xf numFmtId="0" fontId="8" fillId="2" borderId="10" xfId="0" applyFont="1" applyFill="1" applyBorder="1" applyAlignment="1" applyProtection="1">
      <alignment vertical="center" wrapText="1"/>
      <protection hidden="1"/>
    </xf>
    <xf numFmtId="0" fontId="7" fillId="3" borderId="10" xfId="0" applyFont="1" applyFill="1" applyBorder="1" applyAlignment="1" applyProtection="1">
      <alignment horizontal="center" vertical="center" wrapText="1"/>
      <protection hidden="1"/>
    </xf>
    <xf numFmtId="14" fontId="8" fillId="2" borderId="10" xfId="0" applyNumberFormat="1" applyFont="1" applyFill="1" applyBorder="1" applyAlignment="1" applyProtection="1">
      <alignment horizontal="center" vertical="center"/>
      <protection hidden="1"/>
    </xf>
    <xf numFmtId="14" fontId="8" fillId="2" borderId="10" xfId="0" applyNumberFormat="1" applyFont="1" applyFill="1" applyBorder="1" applyAlignment="1" applyProtection="1">
      <alignment horizontal="center" vertical="center" wrapText="1"/>
      <protection hidden="1"/>
    </xf>
    <xf numFmtId="0" fontId="7" fillId="3" borderId="26" xfId="0" applyFont="1" applyFill="1" applyBorder="1" applyAlignment="1" applyProtection="1">
      <alignment horizontal="center" vertical="center"/>
      <protection hidden="1"/>
    </xf>
    <xf numFmtId="0" fontId="7" fillId="2" borderId="26" xfId="0" applyFont="1" applyFill="1" applyBorder="1" applyAlignment="1" applyProtection="1">
      <alignment horizontal="center" vertical="center"/>
      <protection hidden="1"/>
    </xf>
    <xf numFmtId="0" fontId="7" fillId="2" borderId="20" xfId="0" applyFont="1" applyFill="1" applyBorder="1" applyAlignment="1" applyProtection="1">
      <alignment horizontal="center" vertical="center" wrapText="1"/>
      <protection hidden="1"/>
    </xf>
    <xf numFmtId="0" fontId="8" fillId="2" borderId="26" xfId="0" applyFont="1" applyFill="1" applyBorder="1" applyAlignment="1" applyProtection="1">
      <alignment vertical="center" wrapText="1"/>
      <protection hidden="1"/>
    </xf>
    <xf numFmtId="14" fontId="8" fillId="0" borderId="20" xfId="0" applyNumberFormat="1" applyFont="1" applyBorder="1" applyAlignment="1" applyProtection="1">
      <alignment horizontal="center" vertical="center"/>
      <protection hidden="1"/>
    </xf>
    <xf numFmtId="0" fontId="8" fillId="2" borderId="26" xfId="0" applyFont="1" applyFill="1" applyBorder="1" applyAlignment="1" applyProtection="1">
      <alignment horizontal="center" vertical="center"/>
      <protection hidden="1"/>
    </xf>
    <xf numFmtId="0" fontId="8" fillId="2" borderId="36" xfId="0" applyFont="1" applyFill="1" applyBorder="1" applyAlignment="1" applyProtection="1">
      <alignment horizontal="center" vertical="center" wrapText="1"/>
      <protection hidden="1"/>
    </xf>
    <xf numFmtId="0" fontId="7" fillId="2" borderId="22" xfId="0" applyFont="1" applyFill="1" applyBorder="1" applyAlignment="1" applyProtection="1">
      <alignment horizontal="center" vertical="center" wrapText="1"/>
      <protection hidden="1"/>
    </xf>
    <xf numFmtId="0" fontId="7" fillId="0" borderId="10" xfId="0" applyFont="1" applyBorder="1" applyAlignment="1" applyProtection="1">
      <alignment horizontal="center" vertical="center" wrapText="1"/>
      <protection hidden="1"/>
    </xf>
    <xf numFmtId="0" fontId="7" fillId="3" borderId="35"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wrapText="1"/>
      <protection hidden="1"/>
    </xf>
    <xf numFmtId="0" fontId="8" fillId="2" borderId="20" xfId="0" applyFont="1" applyFill="1" applyBorder="1" applyAlignment="1" applyProtection="1">
      <alignment horizontal="center" vertical="center" wrapText="1"/>
      <protection hidden="1"/>
    </xf>
    <xf numFmtId="0" fontId="14" fillId="0" borderId="20" xfId="0" applyFont="1" applyBorder="1" applyAlignment="1" applyProtection="1">
      <alignment horizontal="center" vertical="center" wrapText="1"/>
      <protection hidden="1"/>
    </xf>
    <xf numFmtId="0" fontId="14" fillId="0" borderId="10" xfId="0" applyFont="1" applyBorder="1" applyAlignment="1" applyProtection="1">
      <alignment horizontal="left" vertical="center" wrapText="1"/>
      <protection hidden="1"/>
    </xf>
    <xf numFmtId="0" fontId="7" fillId="0" borderId="12" xfId="0" applyFont="1" applyBorder="1" applyAlignment="1" applyProtection="1">
      <alignment horizontal="center" vertical="center" wrapText="1"/>
      <protection hidden="1"/>
    </xf>
    <xf numFmtId="14" fontId="8" fillId="0" borderId="19" xfId="0" applyNumberFormat="1" applyFont="1" applyBorder="1" applyAlignment="1" applyProtection="1">
      <alignment horizontal="center" vertical="center"/>
      <protection hidden="1"/>
    </xf>
    <xf numFmtId="0" fontId="18" fillId="2" borderId="0" xfId="0" applyFont="1" applyFill="1" applyAlignment="1" applyProtection="1">
      <alignment horizontal="center" vertical="center" wrapText="1"/>
      <protection hidden="1"/>
    </xf>
    <xf numFmtId="14" fontId="7" fillId="2" borderId="18" xfId="0" applyNumberFormat="1" applyFont="1" applyFill="1" applyBorder="1" applyAlignment="1">
      <alignment horizontal="center" vertical="center" wrapText="1"/>
    </xf>
    <xf numFmtId="0" fontId="7" fillId="2" borderId="18" xfId="0" applyFont="1" applyFill="1" applyBorder="1" applyAlignment="1">
      <alignment horizontal="center" vertical="center" wrapText="1"/>
    </xf>
    <xf numFmtId="0" fontId="19" fillId="3" borderId="37" xfId="0" applyFont="1" applyFill="1" applyBorder="1" applyAlignment="1">
      <alignment horizontal="center" vertical="center"/>
    </xf>
    <xf numFmtId="9" fontId="19" fillId="3" borderId="37" xfId="2" applyFont="1" applyFill="1" applyBorder="1" applyAlignment="1">
      <alignment horizontal="center" vertical="center"/>
    </xf>
    <xf numFmtId="0" fontId="18" fillId="2" borderId="38" xfId="0" applyFont="1" applyFill="1" applyBorder="1" applyAlignment="1">
      <alignment horizontal="center" vertical="center" wrapText="1"/>
    </xf>
    <xf numFmtId="0" fontId="18" fillId="2" borderId="39" xfId="0" applyFont="1" applyFill="1" applyBorder="1" applyAlignment="1">
      <alignment horizontal="center" vertical="center"/>
    </xf>
    <xf numFmtId="9" fontId="18" fillId="2" borderId="39" xfId="2" applyFont="1" applyFill="1" applyBorder="1" applyAlignment="1">
      <alignment horizontal="center" vertical="center"/>
    </xf>
    <xf numFmtId="0" fontId="18" fillId="2" borderId="20" xfId="0" applyFont="1" applyFill="1" applyBorder="1" applyAlignment="1">
      <alignment horizontal="center" vertical="center" wrapText="1"/>
    </xf>
    <xf numFmtId="0" fontId="18" fillId="2" borderId="39" xfId="0" applyFont="1" applyFill="1" applyBorder="1" applyAlignment="1">
      <alignment horizontal="center" vertical="center" wrapText="1"/>
    </xf>
    <xf numFmtId="0" fontId="18" fillId="2" borderId="34"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8" fillId="4" borderId="39" xfId="0" applyFont="1" applyFill="1" applyBorder="1" applyAlignment="1">
      <alignment horizontal="center" vertical="center"/>
    </xf>
    <xf numFmtId="0" fontId="20" fillId="2" borderId="20" xfId="0" applyFont="1" applyFill="1" applyBorder="1" applyAlignment="1">
      <alignment horizontal="center" vertical="center" wrapText="1"/>
    </xf>
    <xf numFmtId="0" fontId="18" fillId="0" borderId="39" xfId="0" applyFont="1" applyBorder="1" applyAlignment="1">
      <alignment horizontal="center" vertical="center"/>
    </xf>
    <xf numFmtId="0" fontId="18" fillId="5" borderId="39" xfId="0" applyFont="1" applyFill="1" applyBorder="1" applyAlignment="1">
      <alignment horizontal="center" vertical="center"/>
    </xf>
    <xf numFmtId="0" fontId="18" fillId="0" borderId="0" xfId="0" applyFont="1" applyAlignment="1" applyProtection="1">
      <alignment horizontal="center" vertical="top" wrapText="1"/>
      <protection hidden="1"/>
    </xf>
    <xf numFmtId="0" fontId="18" fillId="0" borderId="0" xfId="0" applyFont="1" applyAlignment="1" applyProtection="1">
      <alignment horizontal="center" vertical="center"/>
      <protection hidden="1"/>
    </xf>
    <xf numFmtId="0" fontId="2" fillId="2" borderId="0" xfId="0" applyFont="1" applyFill="1" applyAlignment="1" applyProtection="1">
      <alignment horizontal="left" vertical="center"/>
      <protection hidden="1"/>
    </xf>
    <xf numFmtId="0" fontId="14" fillId="0" borderId="9" xfId="0" applyFont="1" applyBorder="1" applyAlignment="1" applyProtection="1">
      <alignment vertical="center" wrapText="1"/>
      <protection hidden="1"/>
    </xf>
    <xf numFmtId="0" fontId="7" fillId="0" borderId="9" xfId="0" applyFont="1" applyBorder="1" applyAlignment="1" applyProtection="1">
      <alignment vertical="center" wrapText="1"/>
      <protection hidden="1"/>
    </xf>
    <xf numFmtId="0" fontId="8" fillId="0" borderId="20" xfId="0" applyFont="1" applyBorder="1" applyAlignment="1" applyProtection="1">
      <alignment horizontal="center" vertical="center" wrapText="1"/>
      <protection hidden="1"/>
    </xf>
    <xf numFmtId="0" fontId="2" fillId="2" borderId="8" xfId="0" applyFont="1" applyFill="1" applyBorder="1" applyAlignment="1" applyProtection="1">
      <alignment horizontal="center" vertical="center"/>
      <protection hidden="1"/>
    </xf>
    <xf numFmtId="0" fontId="2" fillId="2" borderId="8" xfId="0" applyFont="1" applyFill="1" applyBorder="1" applyAlignment="1" applyProtection="1">
      <alignment horizontal="justify" vertical="center"/>
      <protection hidden="1"/>
    </xf>
    <xf numFmtId="9" fontId="18" fillId="0" borderId="39" xfId="2" applyFont="1" applyFill="1" applyBorder="1" applyAlignment="1">
      <alignment horizontal="center" vertical="center"/>
    </xf>
    <xf numFmtId="0" fontId="18" fillId="0" borderId="20" xfId="0" applyFont="1" applyBorder="1" applyAlignment="1">
      <alignment horizontal="center" vertical="center" wrapText="1"/>
    </xf>
    <xf numFmtId="0" fontId="18" fillId="0" borderId="39" xfId="0" applyFont="1" applyBorder="1" applyAlignment="1">
      <alignment horizontal="center" vertical="center" wrapText="1"/>
    </xf>
    <xf numFmtId="9" fontId="22" fillId="0" borderId="0" xfId="0" applyNumberFormat="1" applyFont="1"/>
    <xf numFmtId="0" fontId="18" fillId="0" borderId="0" xfId="0" applyFont="1" applyAlignment="1" applyProtection="1">
      <alignment horizontal="center" vertical="center" wrapText="1"/>
      <protection hidden="1"/>
    </xf>
    <xf numFmtId="0" fontId="7" fillId="0" borderId="9" xfId="0" applyFont="1" applyBorder="1" applyAlignment="1" applyProtection="1">
      <alignment horizontal="center" vertical="center" wrapText="1"/>
      <protection hidden="1"/>
    </xf>
    <xf numFmtId="0" fontId="14" fillId="6" borderId="10" xfId="0" applyFont="1" applyFill="1" applyBorder="1" applyAlignment="1" applyProtection="1">
      <alignment horizontal="justify" vertical="center" wrapText="1"/>
      <protection hidden="1"/>
    </xf>
    <xf numFmtId="0" fontId="18" fillId="2" borderId="37" xfId="0" applyFont="1" applyFill="1" applyBorder="1" applyAlignment="1">
      <alignment horizontal="center" vertical="center"/>
    </xf>
    <xf numFmtId="0" fontId="18" fillId="4" borderId="37" xfId="0" applyFont="1" applyFill="1" applyBorder="1" applyAlignment="1">
      <alignment horizontal="center" vertical="center"/>
    </xf>
    <xf numFmtId="9" fontId="18" fillId="2" borderId="37" xfId="2" applyFont="1" applyFill="1" applyBorder="1" applyAlignment="1">
      <alignment horizontal="center" vertical="center"/>
    </xf>
    <xf numFmtId="0" fontId="14" fillId="4" borderId="10" xfId="0" applyFont="1" applyFill="1" applyBorder="1" applyAlignment="1" applyProtection="1">
      <alignment horizontal="justify" vertical="center" wrapText="1"/>
      <protection hidden="1"/>
    </xf>
    <xf numFmtId="0" fontId="8" fillId="4" borderId="22" xfId="0" applyFont="1" applyFill="1" applyBorder="1" applyAlignment="1" applyProtection="1">
      <alignment horizontal="center" vertical="center" wrapText="1"/>
      <protection hidden="1"/>
    </xf>
    <xf numFmtId="0" fontId="8" fillId="4" borderId="10" xfId="0" applyFont="1" applyFill="1" applyBorder="1" applyAlignment="1" applyProtection="1">
      <alignment horizontal="center" vertical="center" wrapText="1"/>
      <protection hidden="1"/>
    </xf>
    <xf numFmtId="0" fontId="14" fillId="0" borderId="22" xfId="0" applyFont="1" applyBorder="1" applyAlignment="1" applyProtection="1">
      <alignment horizontal="justify" vertical="center" wrapText="1"/>
      <protection hidden="1"/>
    </xf>
    <xf numFmtId="14" fontId="8" fillId="4" borderId="20" xfId="0" applyNumberFormat="1" applyFont="1" applyFill="1" applyBorder="1" applyAlignment="1" applyProtection="1">
      <alignment horizontal="center" vertical="center" wrapText="1"/>
      <protection hidden="1"/>
    </xf>
    <xf numFmtId="0" fontId="8" fillId="0" borderId="13" xfId="0" applyFont="1" applyBorder="1" applyAlignment="1" applyProtection="1">
      <alignment horizontal="center" vertical="center"/>
      <protection hidden="1"/>
    </xf>
    <xf numFmtId="0" fontId="19" fillId="2" borderId="10" xfId="0" applyFont="1" applyFill="1" applyBorder="1" applyAlignment="1" applyProtection="1">
      <alignment horizontal="center" vertical="center"/>
      <protection hidden="1"/>
    </xf>
    <xf numFmtId="0" fontId="19" fillId="2" borderId="10" xfId="0" applyFont="1" applyFill="1" applyBorder="1" applyAlignment="1" applyProtection="1">
      <alignment horizontal="center" vertical="center" wrapText="1"/>
      <protection hidden="1"/>
    </xf>
    <xf numFmtId="0" fontId="2" fillId="0" borderId="0" xfId="0" applyFont="1" applyAlignment="1" applyProtection="1">
      <alignment horizontal="center" vertical="center"/>
      <protection hidden="1"/>
    </xf>
    <xf numFmtId="0" fontId="2" fillId="0" borderId="0" xfId="0" applyFont="1" applyAlignment="1" applyProtection="1">
      <alignment horizontal="center" vertical="center" wrapText="1"/>
      <protection hidden="1"/>
    </xf>
    <xf numFmtId="0" fontId="2" fillId="10" borderId="0" xfId="0" applyFont="1" applyFill="1" applyAlignment="1" applyProtection="1">
      <alignment horizontal="center" vertical="center"/>
      <protection hidden="1"/>
    </xf>
    <xf numFmtId="0" fontId="2" fillId="10" borderId="10" xfId="0" applyFont="1" applyFill="1" applyBorder="1" applyAlignment="1" applyProtection="1">
      <alignment horizontal="center" vertical="center"/>
      <protection hidden="1"/>
    </xf>
    <xf numFmtId="0" fontId="2" fillId="10" borderId="0" xfId="0" applyFont="1" applyFill="1" applyAlignment="1" applyProtection="1">
      <alignment horizontal="center" vertical="center" wrapText="1"/>
      <protection hidden="1"/>
    </xf>
    <xf numFmtId="14" fontId="23" fillId="0" borderId="43" xfId="0" applyNumberFormat="1" applyFont="1" applyBorder="1" applyAlignment="1">
      <alignment horizontal="center" vertical="center" wrapText="1"/>
    </xf>
    <xf numFmtId="0" fontId="13" fillId="9" borderId="43" xfId="0" applyFont="1" applyFill="1" applyBorder="1" applyAlignment="1">
      <alignment horizontal="justify" vertical="center" wrapText="1"/>
    </xf>
    <xf numFmtId="0" fontId="13" fillId="10" borderId="43" xfId="0" applyFont="1" applyFill="1" applyBorder="1" applyAlignment="1">
      <alignment horizontal="center" vertical="center" wrapText="1"/>
    </xf>
    <xf numFmtId="14" fontId="13" fillId="9" borderId="43" xfId="0" applyNumberFormat="1" applyFont="1" applyFill="1" applyBorder="1" applyAlignment="1">
      <alignment horizontal="center" vertical="center" wrapText="1"/>
    </xf>
    <xf numFmtId="0" fontId="13" fillId="13" borderId="45" xfId="0" applyFont="1" applyFill="1" applyBorder="1" applyAlignment="1">
      <alignment horizontal="justify" vertical="center" wrapText="1"/>
    </xf>
    <xf numFmtId="14" fontId="23" fillId="11" borderId="45" xfId="0" applyNumberFormat="1" applyFont="1" applyFill="1" applyBorder="1" applyAlignment="1">
      <alignment horizontal="center" vertical="center" wrapText="1"/>
    </xf>
    <xf numFmtId="0" fontId="23" fillId="10" borderId="10" xfId="0" applyFont="1" applyFill="1" applyBorder="1" applyAlignment="1">
      <alignment horizontal="justify" vertical="center" wrapText="1"/>
    </xf>
    <xf numFmtId="0" fontId="13" fillId="10" borderId="10" xfId="0" applyFont="1" applyFill="1" applyBorder="1" applyAlignment="1">
      <alignment horizontal="center" vertical="center" wrapText="1"/>
    </xf>
    <xf numFmtId="14" fontId="13" fillId="10" borderId="10" xfId="0" applyNumberFormat="1" applyFont="1" applyFill="1" applyBorder="1" applyAlignment="1">
      <alignment horizontal="center" vertical="center" wrapText="1"/>
    </xf>
    <xf numFmtId="0" fontId="2" fillId="10" borderId="10" xfId="0" applyFont="1" applyFill="1" applyBorder="1" applyAlignment="1">
      <alignment horizontal="center" vertical="center" wrapText="1"/>
    </xf>
    <xf numFmtId="0" fontId="13" fillId="10" borderId="10" xfId="0" applyFont="1" applyFill="1" applyBorder="1" applyAlignment="1">
      <alignment horizontal="justify" vertical="center" wrapText="1"/>
    </xf>
    <xf numFmtId="0" fontId="13" fillId="2" borderId="0" xfId="0" applyFont="1" applyFill="1" applyAlignment="1">
      <alignment horizontal="justify" vertical="center" wrapText="1"/>
    </xf>
    <xf numFmtId="0" fontId="13" fillId="12" borderId="0" xfId="0" applyFont="1" applyFill="1" applyAlignment="1">
      <alignment horizontal="center" vertical="center" wrapText="1"/>
    </xf>
    <xf numFmtId="164" fontId="13" fillId="0" borderId="0" xfId="0" applyNumberFormat="1" applyFont="1" applyAlignment="1">
      <alignment horizontal="center" vertical="center" wrapText="1"/>
    </xf>
    <xf numFmtId="0" fontId="19" fillId="3" borderId="26" xfId="0" applyFont="1" applyFill="1" applyBorder="1" applyAlignment="1" applyProtection="1">
      <alignment horizontal="center" vertical="center"/>
      <protection hidden="1"/>
    </xf>
    <xf numFmtId="0" fontId="19" fillId="2" borderId="26" xfId="0" applyFont="1" applyFill="1" applyBorder="1" applyAlignment="1" applyProtection="1">
      <alignment horizontal="center" vertical="center"/>
      <protection hidden="1"/>
    </xf>
    <xf numFmtId="0" fontId="19" fillId="10" borderId="10" xfId="0" applyFont="1" applyFill="1" applyBorder="1" applyAlignment="1" applyProtection="1">
      <alignment horizontal="center" vertical="center"/>
      <protection hidden="1"/>
    </xf>
    <xf numFmtId="0" fontId="19" fillId="10" borderId="10" xfId="0" applyFont="1" applyFill="1" applyBorder="1" applyAlignment="1" applyProtection="1">
      <alignment horizontal="center" vertical="center" wrapText="1"/>
      <protection hidden="1"/>
    </xf>
    <xf numFmtId="0" fontId="19" fillId="2" borderId="20" xfId="0" applyFont="1" applyFill="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14" fontId="2" fillId="0" borderId="20" xfId="0" applyNumberFormat="1" applyFont="1" applyBorder="1" applyAlignment="1" applyProtection="1">
      <alignment horizontal="center" vertical="center" wrapText="1"/>
      <protection hidden="1"/>
    </xf>
    <xf numFmtId="0" fontId="19" fillId="5" borderId="10" xfId="0" applyFont="1" applyFill="1" applyBorder="1" applyAlignment="1" applyProtection="1">
      <alignment horizontal="center" vertical="center" wrapText="1"/>
      <protection hidden="1"/>
    </xf>
    <xf numFmtId="14" fontId="2" fillId="5" borderId="20" xfId="0" applyNumberFormat="1" applyFont="1" applyFill="1" applyBorder="1" applyAlignment="1" applyProtection="1">
      <alignment horizontal="center" vertical="center" wrapText="1"/>
      <protection hidden="1"/>
    </xf>
    <xf numFmtId="0" fontId="2" fillId="7" borderId="10" xfId="0" applyFont="1" applyFill="1" applyBorder="1" applyAlignment="1" applyProtection="1">
      <alignment horizontal="center" vertical="center" wrapText="1"/>
      <protection hidden="1"/>
    </xf>
    <xf numFmtId="14" fontId="2" fillId="7" borderId="10" xfId="0" applyNumberFormat="1" applyFont="1" applyFill="1" applyBorder="1" applyAlignment="1" applyProtection="1">
      <alignment horizontal="center" vertical="center" wrapText="1"/>
      <protection hidden="1"/>
    </xf>
    <xf numFmtId="0" fontId="19" fillId="0" borderId="10" xfId="0" applyFont="1" applyBorder="1" applyAlignment="1" applyProtection="1">
      <alignment horizontal="center" vertical="center" wrapText="1"/>
      <protection hidden="1"/>
    </xf>
    <xf numFmtId="14" fontId="2" fillId="0" borderId="10" xfId="0" applyNumberFormat="1" applyFont="1" applyBorder="1" applyAlignment="1" applyProtection="1">
      <alignment horizontal="center" vertical="center" wrapText="1"/>
      <protection hidden="1"/>
    </xf>
    <xf numFmtId="14" fontId="2" fillId="2" borderId="20" xfId="0" applyNumberFormat="1" applyFont="1" applyFill="1" applyBorder="1" applyAlignment="1" applyProtection="1">
      <alignment horizontal="center" vertical="center" wrapText="1"/>
      <protection hidden="1"/>
    </xf>
    <xf numFmtId="14" fontId="2" fillId="2" borderId="10" xfId="0" applyNumberFormat="1" applyFont="1" applyFill="1" applyBorder="1" applyAlignment="1" applyProtection="1">
      <alignment horizontal="center" vertical="center" wrapText="1"/>
      <protection hidden="1"/>
    </xf>
    <xf numFmtId="0" fontId="19" fillId="7" borderId="10" xfId="0" applyFont="1" applyFill="1" applyBorder="1" applyAlignment="1" applyProtection="1">
      <alignment horizontal="center" vertical="center" wrapText="1"/>
      <protection hidden="1"/>
    </xf>
    <xf numFmtId="0" fontId="19" fillId="3" borderId="35" xfId="0" applyFont="1" applyFill="1" applyBorder="1" applyAlignment="1" applyProtection="1">
      <alignment horizontal="center" vertical="center"/>
      <protection hidden="1"/>
    </xf>
    <xf numFmtId="0" fontId="2" fillId="2" borderId="26" xfId="0" applyFont="1" applyFill="1" applyBorder="1" applyAlignment="1" applyProtection="1">
      <alignment vertical="center" wrapText="1"/>
      <protection hidden="1"/>
    </xf>
    <xf numFmtId="0" fontId="19" fillId="3" borderId="10" xfId="0" applyFont="1" applyFill="1" applyBorder="1" applyAlignment="1" applyProtection="1">
      <alignment horizontal="center" vertical="center" wrapText="1"/>
      <protection hidden="1"/>
    </xf>
    <xf numFmtId="0" fontId="19" fillId="8" borderId="9" xfId="0" applyFont="1" applyFill="1" applyBorder="1" applyAlignment="1" applyProtection="1">
      <alignment horizontal="center" vertical="center" wrapText="1"/>
      <protection hidden="1"/>
    </xf>
    <xf numFmtId="0" fontId="2" fillId="8" borderId="10" xfId="0" applyFont="1" applyFill="1" applyBorder="1" applyAlignment="1" applyProtection="1">
      <alignment horizontal="center" vertical="center" wrapText="1"/>
      <protection hidden="1"/>
    </xf>
    <xf numFmtId="0" fontId="19" fillId="0" borderId="9" xfId="0" applyFont="1" applyBorder="1" applyAlignment="1" applyProtection="1">
      <alignment horizontal="center" vertical="center" wrapText="1"/>
      <protection hidden="1"/>
    </xf>
    <xf numFmtId="0" fontId="2" fillId="0" borderId="20" xfId="0" applyFont="1" applyBorder="1" applyAlignment="1" applyProtection="1">
      <alignment horizontal="center" vertical="center" wrapText="1"/>
      <protection hidden="1"/>
    </xf>
    <xf numFmtId="14" fontId="2" fillId="8" borderId="20" xfId="0" applyNumberFormat="1" applyFont="1" applyFill="1" applyBorder="1" applyAlignment="1" applyProtection="1">
      <alignment horizontal="center" vertical="center" wrapText="1"/>
      <protection hidden="1"/>
    </xf>
    <xf numFmtId="0" fontId="2" fillId="0" borderId="0" xfId="0" applyFont="1" applyAlignment="1">
      <alignment horizontal="center" vertical="center" wrapText="1"/>
    </xf>
    <xf numFmtId="0" fontId="19" fillId="8"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protection hidden="1"/>
    </xf>
    <xf numFmtId="0" fontId="19" fillId="9" borderId="10" xfId="0" applyFont="1" applyFill="1" applyBorder="1" applyAlignment="1" applyProtection="1">
      <alignment horizontal="center" vertical="center" wrapText="1"/>
      <protection hidden="1"/>
    </xf>
    <xf numFmtId="0" fontId="2" fillId="9" borderId="10" xfId="0" applyFont="1" applyFill="1" applyBorder="1" applyAlignment="1" applyProtection="1">
      <alignment horizontal="justify" vertical="center"/>
      <protection hidden="1"/>
    </xf>
    <xf numFmtId="0" fontId="2" fillId="9" borderId="10" xfId="0" applyFont="1" applyFill="1" applyBorder="1" applyAlignment="1" applyProtection="1">
      <alignment horizontal="center" vertical="center" wrapText="1"/>
      <protection hidden="1"/>
    </xf>
    <xf numFmtId="14" fontId="2" fillId="9" borderId="10" xfId="0" applyNumberFormat="1" applyFont="1" applyFill="1" applyBorder="1" applyAlignment="1" applyProtection="1">
      <alignment horizontal="center" vertical="center" wrapText="1"/>
      <protection hidden="1"/>
    </xf>
    <xf numFmtId="0" fontId="19" fillId="3" borderId="10" xfId="0" applyFont="1" applyFill="1" applyBorder="1" applyAlignment="1" applyProtection="1">
      <alignment horizontal="center" vertical="center"/>
      <protection hidden="1"/>
    </xf>
    <xf numFmtId="14" fontId="2" fillId="2" borderId="10" xfId="0" applyNumberFormat="1" applyFont="1" applyFill="1" applyBorder="1" applyAlignment="1" applyProtection="1">
      <alignment horizontal="center" vertical="center"/>
      <protection hidden="1"/>
    </xf>
    <xf numFmtId="0" fontId="2" fillId="2" borderId="10" xfId="0" applyFont="1" applyFill="1" applyBorder="1" applyAlignment="1" applyProtection="1">
      <alignment vertical="center" wrapText="1"/>
      <protection hidden="1"/>
    </xf>
    <xf numFmtId="14" fontId="2" fillId="5" borderId="10" xfId="0" applyNumberFormat="1" applyFont="1" applyFill="1" applyBorder="1" applyAlignment="1" applyProtection="1">
      <alignment horizontal="center" vertical="center"/>
      <protection hidden="1"/>
    </xf>
    <xf numFmtId="14" fontId="2" fillId="5" borderId="10" xfId="0" applyNumberFormat="1"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wrapText="1"/>
      <protection hidden="1"/>
    </xf>
    <xf numFmtId="0" fontId="2" fillId="2" borderId="0" xfId="0" applyFont="1" applyFill="1" applyAlignment="1" applyProtection="1">
      <alignment vertical="center" wrapText="1"/>
      <protection hidden="1"/>
    </xf>
    <xf numFmtId="164" fontId="2" fillId="2" borderId="0" xfId="0" applyNumberFormat="1" applyFont="1" applyFill="1" applyAlignment="1" applyProtection="1">
      <alignment horizontal="center" vertical="center" wrapText="1"/>
      <protection hidden="1"/>
    </xf>
    <xf numFmtId="0" fontId="2" fillId="5" borderId="10" xfId="0" applyFont="1" applyFill="1" applyBorder="1" applyAlignment="1" applyProtection="1">
      <alignment horizontal="center" vertical="center"/>
      <protection hidden="1"/>
    </xf>
    <xf numFmtId="14" fontId="2" fillId="10" borderId="10" xfId="0" applyNumberFormat="1" applyFont="1" applyFill="1" applyBorder="1" applyAlignment="1">
      <alignment horizontal="center" vertical="center" wrapText="1"/>
    </xf>
    <xf numFmtId="14" fontId="2" fillId="0" borderId="10" xfId="0" applyNumberFormat="1" applyFont="1" applyBorder="1" applyAlignment="1" applyProtection="1">
      <alignment horizontal="center" vertical="center"/>
      <protection hidden="1"/>
    </xf>
    <xf numFmtId="14" fontId="2" fillId="10" borderId="10" xfId="0" applyNumberFormat="1" applyFont="1" applyFill="1" applyBorder="1" applyAlignment="1" applyProtection="1">
      <alignment horizontal="center" vertical="center" wrapText="1"/>
      <protection hidden="1"/>
    </xf>
    <xf numFmtId="0" fontId="13" fillId="2" borderId="10" xfId="0" applyFont="1" applyFill="1" applyBorder="1" applyAlignment="1" applyProtection="1">
      <alignment horizontal="center" vertical="center" wrapText="1"/>
      <protection hidden="1"/>
    </xf>
    <xf numFmtId="14" fontId="13" fillId="2" borderId="10" xfId="0" applyNumberFormat="1" applyFont="1" applyFill="1" applyBorder="1" applyAlignment="1" applyProtection="1">
      <alignment horizontal="center" vertical="center"/>
      <protection hidden="1"/>
    </xf>
    <xf numFmtId="14" fontId="13" fillId="5" borderId="10" xfId="0" applyNumberFormat="1" applyFont="1" applyFill="1" applyBorder="1" applyAlignment="1" applyProtection="1">
      <alignment horizontal="center" vertical="center"/>
      <protection hidden="1"/>
    </xf>
    <xf numFmtId="0" fontId="2" fillId="10" borderId="10" xfId="0" applyFont="1" applyFill="1" applyBorder="1" applyAlignment="1">
      <alignment horizontal="justify" vertical="center" wrapText="1"/>
    </xf>
    <xf numFmtId="0" fontId="19" fillId="0" borderId="10" xfId="0" applyFont="1" applyBorder="1" applyAlignment="1" applyProtection="1">
      <alignment horizontal="center" vertical="center"/>
      <protection hidden="1"/>
    </xf>
    <xf numFmtId="9" fontId="2" fillId="0" borderId="0" xfId="0" applyNumberFormat="1" applyFont="1" applyAlignment="1">
      <alignment horizontal="center" vertical="center" wrapText="1"/>
    </xf>
    <xf numFmtId="0" fontId="2" fillId="0" borderId="0" xfId="0" applyFont="1" applyAlignment="1">
      <alignment horizontal="justify" vertical="center" wrapText="1"/>
    </xf>
    <xf numFmtId="0" fontId="19" fillId="0" borderId="0" xfId="0" applyFont="1" applyAlignment="1" applyProtection="1">
      <alignment horizontal="center" vertical="center" textRotation="90"/>
      <protection hidden="1"/>
    </xf>
    <xf numFmtId="0" fontId="19" fillId="0" borderId="0" xfId="0" applyFont="1" applyAlignment="1" applyProtection="1">
      <alignment horizontal="center" vertical="center"/>
      <protection hidden="1"/>
    </xf>
    <xf numFmtId="0" fontId="19" fillId="0" borderId="0" xfId="0" applyFont="1" applyAlignment="1" applyProtection="1">
      <alignment vertical="center"/>
      <protection hidden="1"/>
    </xf>
    <xf numFmtId="1" fontId="2" fillId="10" borderId="10" xfId="0" applyNumberFormat="1" applyFont="1" applyFill="1" applyBorder="1" applyAlignment="1">
      <alignment horizontal="center" vertical="center" wrapText="1"/>
    </xf>
    <xf numFmtId="9" fontId="2" fillId="10" borderId="10" xfId="0" applyNumberFormat="1" applyFont="1" applyFill="1" applyBorder="1" applyAlignment="1">
      <alignment horizontal="center" vertical="center" wrapText="1"/>
    </xf>
    <xf numFmtId="0" fontId="2" fillId="14" borderId="10" xfId="0" applyFont="1" applyFill="1" applyBorder="1" applyAlignment="1" applyProtection="1">
      <alignment horizontal="center" vertical="center" wrapText="1"/>
      <protection hidden="1"/>
    </xf>
    <xf numFmtId="14" fontId="2" fillId="10" borderId="10" xfId="0" applyNumberFormat="1" applyFont="1" applyFill="1" applyBorder="1" applyAlignment="1" applyProtection="1">
      <alignment horizontal="center" vertical="center"/>
      <protection hidden="1"/>
    </xf>
    <xf numFmtId="0" fontId="2" fillId="10" borderId="45" xfId="0" applyFont="1" applyFill="1" applyBorder="1" applyAlignment="1">
      <alignment horizontal="center" vertical="center" wrapText="1"/>
    </xf>
    <xf numFmtId="0" fontId="2" fillId="10" borderId="45" xfId="0" applyFont="1" applyFill="1" applyBorder="1" applyAlignment="1">
      <alignment horizontal="justify" vertical="center" wrapText="1"/>
    </xf>
    <xf numFmtId="0" fontId="2" fillId="10" borderId="43" xfId="0" applyFont="1" applyFill="1" applyBorder="1" applyAlignment="1">
      <alignment horizontal="justify" vertical="center" wrapText="1"/>
    </xf>
    <xf numFmtId="14" fontId="2" fillId="14" borderId="20" xfId="0" applyNumberFormat="1" applyFont="1" applyFill="1" applyBorder="1" applyAlignment="1" applyProtection="1">
      <alignment horizontal="center" vertical="center" wrapText="1"/>
      <protection hidden="1"/>
    </xf>
    <xf numFmtId="0" fontId="19" fillId="14" borderId="10" xfId="0" applyFont="1" applyFill="1" applyBorder="1" applyAlignment="1" applyProtection="1">
      <alignment horizontal="center" vertical="center" wrapText="1"/>
      <protection hidden="1"/>
    </xf>
    <xf numFmtId="0" fontId="2" fillId="10" borderId="43" xfId="0" applyFont="1" applyFill="1" applyBorder="1" applyAlignment="1">
      <alignment horizontal="center" vertical="center" wrapText="1"/>
    </xf>
    <xf numFmtId="0" fontId="19" fillId="2" borderId="0" xfId="0" applyFont="1" applyFill="1" applyAlignment="1" applyProtection="1">
      <alignment horizontal="center" vertical="center"/>
      <protection hidden="1"/>
    </xf>
    <xf numFmtId="0" fontId="2" fillId="2"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center" vertical="center" wrapText="1"/>
      <protection hidden="1"/>
    </xf>
    <xf numFmtId="0" fontId="2" fillId="2" borderId="26" xfId="0" applyFont="1" applyFill="1" applyBorder="1" applyAlignment="1" applyProtection="1">
      <alignment horizontal="center" vertical="center" wrapText="1"/>
      <protection hidden="1"/>
    </xf>
    <xf numFmtId="0" fontId="2" fillId="2" borderId="40" xfId="0" applyFont="1" applyFill="1" applyBorder="1" applyAlignment="1" applyProtection="1">
      <alignment horizontal="center" vertical="center" wrapText="1"/>
      <protection hidden="1"/>
    </xf>
    <xf numFmtId="0" fontId="2" fillId="10" borderId="10" xfId="0" applyFont="1" applyFill="1" applyBorder="1" applyAlignment="1" applyProtection="1">
      <alignment horizontal="center" vertical="center" wrapText="1"/>
      <protection hidden="1"/>
    </xf>
    <xf numFmtId="0" fontId="13" fillId="0" borderId="10" xfId="0" applyFont="1" applyBorder="1" applyAlignment="1">
      <alignment horizontal="justify" vertical="center" wrapText="1"/>
    </xf>
    <xf numFmtId="0" fontId="2" fillId="0" borderId="10" xfId="0" applyFont="1" applyBorder="1" applyAlignment="1">
      <alignment horizontal="center" vertical="center" wrapText="1"/>
    </xf>
    <xf numFmtId="0" fontId="2" fillId="0" borderId="10" xfId="0" applyFont="1" applyBorder="1" applyAlignment="1">
      <alignment horizontal="justify" vertical="center" wrapText="1"/>
    </xf>
    <xf numFmtId="0" fontId="2" fillId="0" borderId="10" xfId="0" applyFont="1" applyBorder="1" applyAlignment="1" applyProtection="1">
      <alignment horizontal="center" vertical="center"/>
      <protection hidden="1"/>
    </xf>
    <xf numFmtId="0" fontId="2" fillId="0" borderId="10" xfId="0" applyFont="1" applyBorder="1" applyAlignment="1" applyProtection="1">
      <alignment horizontal="justify" vertical="center"/>
      <protection hidden="1"/>
    </xf>
    <xf numFmtId="164" fontId="2" fillId="0" borderId="10" xfId="0" applyNumberFormat="1" applyFont="1" applyBorder="1" applyAlignment="1" applyProtection="1">
      <alignment horizontal="center" vertical="center" wrapText="1"/>
      <protection hidden="1"/>
    </xf>
    <xf numFmtId="0" fontId="2" fillId="5" borderId="0" xfId="0" applyFont="1" applyFill="1" applyAlignment="1">
      <alignment horizontal="center" vertical="center" wrapText="1"/>
    </xf>
    <xf numFmtId="9" fontId="2" fillId="0" borderId="10" xfId="0" applyNumberFormat="1" applyFont="1" applyBorder="1" applyAlignment="1">
      <alignment horizontal="center" vertical="center" wrapText="1"/>
    </xf>
    <xf numFmtId="0" fontId="2" fillId="14" borderId="10" xfId="0" applyFont="1" applyFill="1" applyBorder="1" applyAlignment="1" applyProtection="1">
      <alignment horizontal="justify" vertical="center" wrapText="1"/>
      <protection hidden="1"/>
    </xf>
    <xf numFmtId="0" fontId="2" fillId="7" borderId="10" xfId="0" applyFont="1" applyFill="1" applyBorder="1" applyAlignment="1" applyProtection="1">
      <alignment horizontal="justify" vertical="center" wrapText="1"/>
      <protection hidden="1"/>
    </xf>
    <xf numFmtId="0" fontId="2" fillId="0" borderId="10" xfId="0" applyFont="1" applyBorder="1" applyAlignment="1" applyProtection="1">
      <alignment horizontal="justify" vertical="center" wrapText="1"/>
      <protection hidden="1"/>
    </xf>
    <xf numFmtId="0" fontId="2" fillId="8" borderId="9" xfId="0" applyFont="1" applyFill="1" applyBorder="1" applyAlignment="1" applyProtection="1">
      <alignment horizontal="justify" vertical="center" wrapText="1"/>
      <protection hidden="1"/>
    </xf>
    <xf numFmtId="9" fontId="2" fillId="7" borderId="9" xfId="0" applyNumberFormat="1" applyFont="1" applyFill="1" applyBorder="1" applyAlignment="1" applyProtection="1">
      <alignment horizontal="center" vertical="center" wrapText="1"/>
      <protection hidden="1"/>
    </xf>
    <xf numFmtId="0" fontId="2" fillId="7" borderId="9" xfId="0" applyFont="1" applyFill="1" applyBorder="1" applyAlignment="1" applyProtection="1">
      <alignment horizontal="center" vertical="center" wrapText="1"/>
      <protection hidden="1"/>
    </xf>
    <xf numFmtId="0" fontId="2" fillId="0" borderId="9" xfId="0" applyFont="1" applyBorder="1" applyAlignment="1" applyProtection="1">
      <alignment vertical="center" wrapText="1"/>
      <protection hidden="1"/>
    </xf>
    <xf numFmtId="0" fontId="2" fillId="8" borderId="9" xfId="0" applyFont="1" applyFill="1" applyBorder="1" applyAlignment="1" applyProtection="1">
      <alignment vertical="center" wrapText="1"/>
      <protection hidden="1"/>
    </xf>
    <xf numFmtId="0" fontId="2" fillId="0" borderId="10" xfId="0" applyFont="1" applyBorder="1" applyAlignment="1" applyProtection="1">
      <alignment horizontal="left" vertical="center" wrapText="1"/>
      <protection hidden="1"/>
    </xf>
    <xf numFmtId="0" fontId="2" fillId="8" borderId="10" xfId="0" applyFont="1" applyFill="1" applyBorder="1" applyAlignment="1" applyProtection="1">
      <alignment horizontal="left" vertical="center" wrapText="1"/>
      <protection hidden="1"/>
    </xf>
    <xf numFmtId="0" fontId="2" fillId="2" borderId="10" xfId="0" applyFont="1" applyFill="1" applyBorder="1" applyAlignment="1" applyProtection="1">
      <alignment horizontal="justify" vertical="center" wrapText="1"/>
      <protection hidden="1"/>
    </xf>
    <xf numFmtId="0" fontId="2" fillId="8" borderId="10" xfId="0" applyFont="1" applyFill="1" applyBorder="1" applyAlignment="1" applyProtection="1">
      <alignment horizontal="justify" vertical="center" wrapText="1"/>
      <protection hidden="1"/>
    </xf>
    <xf numFmtId="9" fontId="2" fillId="7" borderId="10" xfId="0" applyNumberFormat="1" applyFont="1" applyFill="1" applyBorder="1" applyAlignment="1" applyProtection="1">
      <alignment horizontal="center" vertical="center" wrapText="1"/>
      <protection hidden="1"/>
    </xf>
    <xf numFmtId="0" fontId="2" fillId="9" borderId="10" xfId="0" applyFont="1" applyFill="1" applyBorder="1" applyAlignment="1" applyProtection="1">
      <alignment horizontal="justify" vertical="center" wrapText="1"/>
      <protection hidden="1"/>
    </xf>
    <xf numFmtId="0" fontId="13" fillId="5" borderId="10" xfId="0" applyFont="1" applyFill="1" applyBorder="1" applyAlignment="1" applyProtection="1">
      <alignment horizontal="justify" vertical="center" wrapText="1"/>
      <protection hidden="1"/>
    </xf>
    <xf numFmtId="0" fontId="2" fillId="10" borderId="10" xfId="0" applyFont="1" applyFill="1" applyBorder="1" applyAlignment="1" applyProtection="1">
      <alignment horizontal="justify" vertical="center" wrapText="1"/>
      <protection hidden="1"/>
    </xf>
    <xf numFmtId="9" fontId="2" fillId="10" borderId="10" xfId="0" applyNumberFormat="1" applyFont="1" applyFill="1" applyBorder="1" applyAlignment="1" applyProtection="1">
      <alignment horizontal="center" vertical="center" wrapText="1"/>
      <protection hidden="1"/>
    </xf>
    <xf numFmtId="0" fontId="13" fillId="2" borderId="10" xfId="0" applyFont="1" applyFill="1" applyBorder="1" applyAlignment="1" applyProtection="1">
      <alignment horizontal="justify" vertical="center" wrapText="1"/>
      <protection hidden="1"/>
    </xf>
    <xf numFmtId="0" fontId="13" fillId="2" borderId="0" xfId="0" applyFont="1" applyFill="1" applyAlignment="1" applyProtection="1">
      <alignment horizontal="left" vertical="center"/>
      <protection hidden="1"/>
    </xf>
    <xf numFmtId="9" fontId="2" fillId="0" borderId="10" xfId="0" applyNumberFormat="1" applyFont="1" applyBorder="1" applyAlignment="1" applyProtection="1">
      <alignment horizontal="center" vertical="center" wrapText="1"/>
      <protection hidden="1"/>
    </xf>
    <xf numFmtId="0" fontId="23" fillId="0" borderId="10" xfId="0" applyFont="1" applyBorder="1" applyAlignment="1">
      <alignment horizontal="justify" vertical="center" wrapText="1"/>
    </xf>
    <xf numFmtId="0" fontId="13" fillId="0" borderId="10" xfId="0" applyFont="1" applyBorder="1" applyAlignment="1">
      <alignment horizontal="center" vertical="center" wrapText="1"/>
    </xf>
    <xf numFmtId="0" fontId="13" fillId="0" borderId="10" xfId="0" applyFont="1" applyBorder="1" applyAlignment="1" applyProtection="1">
      <alignment horizontal="justify" vertical="center" wrapText="1"/>
      <protection hidden="1"/>
    </xf>
    <xf numFmtId="0" fontId="13" fillId="0" borderId="10" xfId="0" applyFont="1" applyBorder="1" applyAlignment="1" applyProtection="1">
      <alignment horizontal="center" vertical="center" wrapText="1"/>
      <protection hidden="1"/>
    </xf>
    <xf numFmtId="1" fontId="2" fillId="0" borderId="10" xfId="0" applyNumberFormat="1" applyFont="1" applyBorder="1" applyAlignment="1">
      <alignment horizontal="center" vertical="center" wrapText="1"/>
    </xf>
    <xf numFmtId="0" fontId="2" fillId="0" borderId="10" xfId="0" applyFont="1" applyBorder="1" applyAlignment="1" applyProtection="1">
      <alignment vertical="center" wrapText="1"/>
      <protection hidden="1"/>
    </xf>
    <xf numFmtId="9" fontId="2" fillId="0" borderId="10" xfId="2" applyFont="1" applyBorder="1" applyAlignment="1">
      <alignment horizontal="center" vertical="center" wrapText="1"/>
    </xf>
    <xf numFmtId="0" fontId="2" fillId="0" borderId="26"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4" fillId="0" borderId="10" xfId="0" applyFont="1" applyBorder="1" applyAlignment="1">
      <alignment horizontal="justify" vertical="center" wrapText="1"/>
    </xf>
    <xf numFmtId="0" fontId="19" fillId="0" borderId="22" xfId="0" applyFont="1" applyBorder="1" applyAlignment="1" applyProtection="1">
      <alignment horizontal="center" vertical="center" wrapText="1"/>
      <protection hidden="1"/>
    </xf>
    <xf numFmtId="0" fontId="2" fillId="0" borderId="22" xfId="0" applyFont="1" applyBorder="1" applyAlignment="1" applyProtection="1">
      <alignment horizontal="justify" vertical="center"/>
      <protection hidden="1"/>
    </xf>
    <xf numFmtId="0" fontId="2" fillId="0" borderId="22" xfId="0" applyFont="1" applyBorder="1" applyAlignment="1" applyProtection="1">
      <alignment horizontal="center" vertical="center"/>
      <protection hidden="1"/>
    </xf>
    <xf numFmtId="0" fontId="2" fillId="0" borderId="22" xfId="0" applyFont="1" applyBorder="1" applyAlignment="1" applyProtection="1">
      <alignment horizontal="center" vertical="center" wrapText="1"/>
      <protection hidden="1"/>
    </xf>
    <xf numFmtId="0" fontId="2" fillId="2" borderId="40" xfId="0" applyFont="1" applyFill="1" applyBorder="1" applyAlignment="1" applyProtection="1">
      <alignment horizontal="center" vertical="center"/>
      <protection hidden="1"/>
    </xf>
    <xf numFmtId="0" fontId="2" fillId="2" borderId="9" xfId="0" applyFont="1" applyFill="1" applyBorder="1" applyAlignment="1" applyProtection="1">
      <alignment horizontal="center" vertical="center"/>
      <protection hidden="1"/>
    </xf>
    <xf numFmtId="0" fontId="2" fillId="2" borderId="9" xfId="0" applyFont="1" applyFill="1" applyBorder="1" applyAlignment="1" applyProtection="1">
      <alignment horizontal="justify" vertical="center"/>
      <protection hidden="1"/>
    </xf>
    <xf numFmtId="0" fontId="2" fillId="0" borderId="9" xfId="0" applyFont="1" applyBorder="1" applyAlignment="1" applyProtection="1">
      <alignment horizontal="center" vertical="center"/>
      <protection hidden="1"/>
    </xf>
    <xf numFmtId="0" fontId="2" fillId="2" borderId="46" xfId="0" applyFont="1" applyFill="1" applyBorder="1" applyAlignment="1" applyProtection="1">
      <alignment horizontal="center" vertical="center"/>
      <protection hidden="1"/>
    </xf>
    <xf numFmtId="0" fontId="23" fillId="0" borderId="22" xfId="0" applyFont="1" applyBorder="1" applyAlignment="1">
      <alignment horizontal="justify" vertical="center" wrapText="1"/>
    </xf>
    <xf numFmtId="0" fontId="2" fillId="0" borderId="22" xfId="0" applyFont="1" applyBorder="1" applyAlignment="1">
      <alignment horizontal="center" vertical="center" wrapText="1"/>
    </xf>
    <xf numFmtId="0" fontId="13" fillId="0" borderId="22" xfId="0" applyFont="1" applyBorder="1" applyAlignment="1">
      <alignment horizontal="center" vertical="center" wrapText="1"/>
    </xf>
    <xf numFmtId="0" fontId="2" fillId="0" borderId="22" xfId="0" applyFont="1" applyBorder="1" applyAlignment="1" applyProtection="1">
      <alignment horizontal="justify" vertical="center" wrapText="1"/>
      <protection hidden="1"/>
    </xf>
    <xf numFmtId="0" fontId="19" fillId="0" borderId="26" xfId="0" applyFont="1" applyBorder="1" applyAlignment="1" applyProtection="1">
      <alignment horizontal="center" vertical="center"/>
      <protection hidden="1"/>
    </xf>
    <xf numFmtId="0" fontId="19" fillId="0" borderId="20" xfId="0" applyFont="1" applyBorder="1" applyAlignment="1" applyProtection="1">
      <alignment horizontal="center" vertical="center" wrapText="1"/>
      <protection hidden="1"/>
    </xf>
    <xf numFmtId="14" fontId="2" fillId="0" borderId="11" xfId="0" applyNumberFormat="1" applyFont="1" applyBorder="1" applyAlignment="1" applyProtection="1">
      <alignment horizontal="center" vertical="center" wrapText="1"/>
      <protection hidden="1"/>
    </xf>
    <xf numFmtId="0" fontId="13" fillId="0" borderId="22" xfId="0" applyFont="1" applyBorder="1" applyAlignment="1">
      <alignment horizontal="justify" vertical="center" wrapText="1"/>
    </xf>
    <xf numFmtId="1" fontId="2" fillId="0" borderId="22" xfId="0" applyNumberFormat="1" applyFont="1" applyBorder="1" applyAlignment="1">
      <alignment horizontal="center" vertical="center" wrapText="1"/>
    </xf>
    <xf numFmtId="0" fontId="2" fillId="0" borderId="22" xfId="0" applyFont="1" applyBorder="1" applyAlignment="1">
      <alignment horizontal="justify" vertical="center" wrapText="1"/>
    </xf>
    <xf numFmtId="0" fontId="19" fillId="2" borderId="11" xfId="0" applyFont="1" applyFill="1" applyBorder="1" applyAlignment="1" applyProtection="1">
      <alignment horizontal="center" vertical="center" wrapText="1"/>
      <protection hidden="1"/>
    </xf>
    <xf numFmtId="9" fontId="2" fillId="0" borderId="10" xfId="0" applyNumberFormat="1" applyFont="1" applyBorder="1" applyAlignment="1" applyProtection="1">
      <alignment horizontal="center" vertical="center"/>
      <protection hidden="1"/>
    </xf>
    <xf numFmtId="0" fontId="2" fillId="0" borderId="11" xfId="0" applyFont="1" applyBorder="1" applyAlignment="1" applyProtection="1">
      <alignment horizontal="center" vertical="center" wrapText="1"/>
      <protection hidden="1"/>
    </xf>
    <xf numFmtId="0" fontId="2" fillId="0" borderId="47" xfId="0" applyFont="1" applyBorder="1" applyAlignment="1" applyProtection="1">
      <alignment horizontal="center" vertical="center" wrapText="1"/>
      <protection hidden="1"/>
    </xf>
    <xf numFmtId="14" fontId="2" fillId="0" borderId="11" xfId="0" applyNumberFormat="1" applyFont="1" applyBorder="1" applyAlignment="1" applyProtection="1">
      <alignment horizontal="center" vertical="center"/>
      <protection hidden="1"/>
    </xf>
    <xf numFmtId="14" fontId="23" fillId="0" borderId="11" xfId="0" applyNumberFormat="1" applyFont="1" applyBorder="1" applyAlignment="1">
      <alignment horizontal="center" vertical="center" wrapText="1"/>
    </xf>
    <xf numFmtId="14" fontId="13" fillId="0" borderId="11" xfId="0" applyNumberFormat="1" applyFont="1" applyBorder="1" applyAlignment="1">
      <alignment horizontal="center" vertical="center" wrapText="1"/>
    </xf>
    <xf numFmtId="14" fontId="13" fillId="0" borderId="47" xfId="0" applyNumberFormat="1" applyFont="1" applyBorder="1" applyAlignment="1">
      <alignment horizontal="center" vertical="center" wrapText="1"/>
    </xf>
    <xf numFmtId="14" fontId="13" fillId="0" borderId="11" xfId="0" applyNumberFormat="1" applyFont="1" applyBorder="1" applyAlignment="1" applyProtection="1">
      <alignment horizontal="center" vertical="center"/>
      <protection hidden="1"/>
    </xf>
    <xf numFmtId="14" fontId="2" fillId="0" borderId="47" xfId="0" applyNumberFormat="1" applyFont="1" applyBorder="1" applyAlignment="1" applyProtection="1">
      <alignment horizontal="center" vertical="center" wrapText="1"/>
      <protection hidden="1"/>
    </xf>
    <xf numFmtId="14" fontId="2" fillId="0" borderId="11" xfId="0" applyNumberFormat="1" applyFont="1" applyBorder="1" applyAlignment="1">
      <alignment horizontal="center" vertical="center" wrapText="1"/>
    </xf>
    <xf numFmtId="9" fontId="2" fillId="2" borderId="0" xfId="0" applyNumberFormat="1" applyFont="1" applyFill="1" applyAlignment="1" applyProtection="1">
      <alignment horizontal="center" vertical="center"/>
      <protection hidden="1"/>
    </xf>
    <xf numFmtId="0" fontId="19" fillId="2" borderId="3" xfId="0" applyFont="1" applyFill="1" applyBorder="1" applyAlignment="1" applyProtection="1">
      <alignment horizontal="center" vertical="center"/>
      <protection hidden="1"/>
    </xf>
    <xf numFmtId="0" fontId="2" fillId="2" borderId="0" xfId="0" applyFont="1" applyFill="1" applyAlignment="1" applyProtection="1">
      <alignment horizontal="center" vertical="center"/>
      <protection hidden="1"/>
    </xf>
    <xf numFmtId="0" fontId="19" fillId="2" borderId="15" xfId="0" applyFont="1" applyFill="1" applyBorder="1" applyAlignment="1">
      <alignment horizontal="center" vertical="center"/>
    </xf>
    <xf numFmtId="0" fontId="19" fillId="2" borderId="16" xfId="0" applyFont="1" applyFill="1" applyBorder="1" applyAlignment="1">
      <alignment horizontal="center" vertical="center"/>
    </xf>
    <xf numFmtId="0" fontId="19" fillId="2" borderId="17" xfId="0" applyFont="1" applyFill="1" applyBorder="1" applyAlignment="1">
      <alignment horizontal="center" vertical="center"/>
    </xf>
    <xf numFmtId="0" fontId="7" fillId="3" borderId="15"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14" fillId="3" borderId="11" xfId="0" applyFont="1" applyFill="1" applyBorder="1" applyAlignment="1" applyProtection="1">
      <alignment horizontal="left" vertical="center" wrapText="1"/>
      <protection hidden="1"/>
    </xf>
    <xf numFmtId="0" fontId="14" fillId="3" borderId="14" xfId="0" applyFont="1" applyFill="1" applyBorder="1" applyAlignment="1" applyProtection="1">
      <alignment horizontal="left" vertical="center" wrapText="1"/>
      <protection hidden="1"/>
    </xf>
    <xf numFmtId="0" fontId="14" fillId="3" borderId="34" xfId="0" applyFont="1" applyFill="1" applyBorder="1" applyAlignment="1" applyProtection="1">
      <alignment horizontal="left" vertical="center" wrapText="1"/>
      <protection hidden="1"/>
    </xf>
    <xf numFmtId="0" fontId="14" fillId="3" borderId="10" xfId="0" applyFont="1" applyFill="1" applyBorder="1" applyAlignment="1" applyProtection="1">
      <alignment horizontal="left" vertical="center" wrapText="1"/>
      <protection hidden="1"/>
    </xf>
    <xf numFmtId="0" fontId="14" fillId="3" borderId="20" xfId="0" applyFont="1" applyFill="1" applyBorder="1" applyAlignment="1" applyProtection="1">
      <alignment horizontal="left" vertical="center" wrapText="1"/>
      <protection hidden="1"/>
    </xf>
    <xf numFmtId="0" fontId="7" fillId="3" borderId="10" xfId="0" applyFont="1" applyFill="1" applyBorder="1" applyAlignment="1" applyProtection="1">
      <alignment horizontal="left" vertical="center"/>
      <protection hidden="1"/>
    </xf>
    <xf numFmtId="0" fontId="7" fillId="2" borderId="10" xfId="0" applyFont="1" applyFill="1" applyBorder="1" applyAlignment="1" applyProtection="1">
      <alignment horizontal="center" vertical="center"/>
      <protection hidden="1"/>
    </xf>
    <xf numFmtId="0" fontId="7" fillId="3" borderId="20" xfId="0" applyFont="1" applyFill="1" applyBorder="1" applyAlignment="1" applyProtection="1">
      <alignment horizontal="left" vertical="center"/>
      <protection hidden="1"/>
    </xf>
    <xf numFmtId="0" fontId="6" fillId="2" borderId="35" xfId="0" applyFont="1" applyFill="1" applyBorder="1" applyAlignment="1" applyProtection="1">
      <alignment horizontal="center" vertical="center"/>
      <protection hidden="1"/>
    </xf>
    <xf numFmtId="0" fontId="6" fillId="2" borderId="24" xfId="0" applyFont="1" applyFill="1" applyBorder="1" applyAlignment="1" applyProtection="1">
      <alignment horizontal="center" vertical="center"/>
      <protection hidden="1"/>
    </xf>
    <xf numFmtId="0" fontId="6" fillId="2" borderId="25"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wrapText="1"/>
      <protection hidden="1"/>
    </xf>
    <xf numFmtId="0" fontId="8" fillId="2" borderId="26" xfId="0" applyFont="1" applyFill="1" applyBorder="1" applyAlignment="1" applyProtection="1">
      <alignment horizontal="center" vertical="center"/>
      <protection hidden="1"/>
    </xf>
    <xf numFmtId="14" fontId="8" fillId="2" borderId="20" xfId="0" applyNumberFormat="1" applyFont="1" applyFill="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5" fillId="0" borderId="9" xfId="0" applyFont="1" applyBorder="1" applyAlignment="1" applyProtection="1">
      <alignment horizontal="center" vertical="center"/>
      <protection hidden="1"/>
    </xf>
    <xf numFmtId="0" fontId="5" fillId="0" borderId="13" xfId="0" applyFont="1" applyBorder="1" applyAlignment="1" applyProtection="1">
      <alignment horizontal="center" vertical="center"/>
      <protection hidden="1"/>
    </xf>
    <xf numFmtId="14" fontId="4" fillId="0" borderId="11" xfId="0" applyNumberFormat="1" applyFont="1" applyBorder="1" applyAlignment="1" applyProtection="1">
      <alignment horizontal="center" vertical="center" wrapText="1"/>
      <protection hidden="1"/>
    </xf>
    <xf numFmtId="14" fontId="4" fillId="0" borderId="12" xfId="0" applyNumberFormat="1" applyFont="1" applyBorder="1" applyAlignment="1" applyProtection="1">
      <alignment horizontal="center" vertical="center" wrapText="1"/>
      <protection hidden="1"/>
    </xf>
    <xf numFmtId="49" fontId="4" fillId="0" borderId="11" xfId="0" applyNumberFormat="1" applyFont="1" applyBorder="1" applyAlignment="1" applyProtection="1">
      <alignment horizontal="center" vertical="center" wrapText="1"/>
      <protection hidden="1"/>
    </xf>
    <xf numFmtId="49" fontId="4" fillId="0" borderId="12" xfId="0" applyNumberFormat="1" applyFont="1" applyBorder="1" applyAlignment="1" applyProtection="1">
      <alignment horizontal="center" vertical="center" wrapText="1"/>
      <protection hidden="1"/>
    </xf>
    <xf numFmtId="0" fontId="5" fillId="0" borderId="9"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4" fillId="0" borderId="11" xfId="0" applyFont="1" applyBorder="1" applyAlignment="1" applyProtection="1">
      <alignment horizontal="center" wrapText="1"/>
      <protection hidden="1"/>
    </xf>
    <xf numFmtId="0" fontId="4" fillId="0" borderId="14" xfId="0" applyFont="1" applyBorder="1" applyAlignment="1" applyProtection="1">
      <alignment horizontal="center" wrapText="1"/>
      <protection hidden="1"/>
    </xf>
    <xf numFmtId="0" fontId="4" fillId="0" borderId="12" xfId="0" applyFont="1" applyBorder="1" applyAlignment="1" applyProtection="1">
      <alignment horizontal="center" wrapText="1"/>
      <protection hidden="1"/>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4" xfId="0" applyFont="1" applyFill="1" applyBorder="1" applyAlignment="1" applyProtection="1">
      <alignment horizontal="center" vertical="center"/>
      <protection hidden="1"/>
    </xf>
    <xf numFmtId="0" fontId="2" fillId="2" borderId="5" xfId="0" applyFont="1" applyFill="1" applyBorder="1" applyAlignment="1" applyProtection="1">
      <alignment horizontal="center" vertical="center"/>
      <protection hidden="1"/>
    </xf>
    <xf numFmtId="0" fontId="2" fillId="2" borderId="6" xfId="0" applyFont="1" applyFill="1" applyBorder="1" applyAlignment="1" applyProtection="1">
      <alignment horizontal="center" vertical="center"/>
      <protection hidden="1"/>
    </xf>
    <xf numFmtId="0" fontId="2" fillId="2" borderId="7" xfId="0" applyFont="1" applyFill="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3" xfId="0" applyFont="1" applyBorder="1" applyAlignment="1" applyProtection="1">
      <alignment horizontal="center" vertical="center"/>
      <protection hidden="1"/>
    </xf>
    <xf numFmtId="0" fontId="3" fillId="0" borderId="2" xfId="0" applyFont="1" applyBorder="1" applyAlignment="1" applyProtection="1">
      <alignment horizontal="center" vertical="center"/>
      <protection hidden="1"/>
    </xf>
    <xf numFmtId="0" fontId="3" fillId="0" borderId="4"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5" xfId="0" applyFont="1" applyBorder="1" applyAlignment="1" applyProtection="1">
      <alignment horizontal="center" vertical="center"/>
      <protection hidden="1"/>
    </xf>
    <xf numFmtId="0" fontId="3" fillId="0" borderId="6" xfId="0"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7" xfId="0" applyFont="1" applyBorder="1" applyAlignment="1" applyProtection="1">
      <alignment horizontal="center" vertical="center"/>
      <protection hidden="1"/>
    </xf>
    <xf numFmtId="0" fontId="7" fillId="3" borderId="24" xfId="0" applyFont="1" applyFill="1" applyBorder="1" applyAlignment="1" applyProtection="1">
      <alignment horizontal="center" vertical="center"/>
      <protection hidden="1"/>
    </xf>
    <xf numFmtId="0" fontId="7" fillId="3" borderId="25" xfId="0" applyFont="1" applyFill="1" applyBorder="1" applyAlignment="1" applyProtection="1">
      <alignment horizontal="center" vertical="center"/>
      <protection hidden="1"/>
    </xf>
    <xf numFmtId="0" fontId="16" fillId="2" borderId="0" xfId="0" applyFont="1" applyFill="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8" fillId="2" borderId="10" xfId="0" applyFont="1" applyFill="1" applyBorder="1" applyAlignment="1" applyProtection="1">
      <alignment horizontal="center" vertical="center" wrapText="1"/>
      <protection hidden="1"/>
    </xf>
    <xf numFmtId="0" fontId="7" fillId="3" borderId="16"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7" fillId="2" borderId="15" xfId="0" applyFont="1" applyFill="1" applyBorder="1" applyAlignment="1" applyProtection="1">
      <alignment horizontal="center" vertical="center"/>
      <protection hidden="1"/>
    </xf>
    <xf numFmtId="0" fontId="7" fillId="2" borderId="17" xfId="0" applyFont="1" applyFill="1" applyBorder="1" applyAlignment="1" applyProtection="1">
      <alignment horizontal="center" vertical="center"/>
      <protection hidden="1"/>
    </xf>
    <xf numFmtId="0" fontId="8" fillId="2" borderId="28" xfId="0" applyFont="1" applyFill="1" applyBorder="1" applyAlignment="1" applyProtection="1">
      <alignment horizontal="center" vertical="center" wrapText="1"/>
      <protection hidden="1"/>
    </xf>
    <xf numFmtId="0" fontId="8" fillId="2" borderId="29" xfId="0" applyFont="1" applyFill="1" applyBorder="1" applyAlignment="1" applyProtection="1">
      <alignment horizontal="center" vertical="center" wrapText="1"/>
      <protection hidden="1"/>
    </xf>
    <xf numFmtId="0" fontId="14" fillId="3" borderId="31" xfId="0" applyFont="1" applyFill="1" applyBorder="1" applyAlignment="1" applyProtection="1">
      <alignment horizontal="left" vertical="center" wrapText="1"/>
      <protection hidden="1"/>
    </xf>
    <xf numFmtId="0" fontId="14" fillId="3" borderId="32" xfId="0" applyFont="1" applyFill="1" applyBorder="1" applyAlignment="1" applyProtection="1">
      <alignment horizontal="left" vertical="center" wrapText="1"/>
      <protection hidden="1"/>
    </xf>
    <xf numFmtId="0" fontId="14" fillId="3" borderId="33" xfId="0" applyFont="1" applyFill="1" applyBorder="1" applyAlignment="1" applyProtection="1">
      <alignment horizontal="left" vertical="center" wrapText="1"/>
      <protection hidden="1"/>
    </xf>
    <xf numFmtId="0" fontId="7" fillId="2" borderId="10" xfId="0" applyFont="1" applyFill="1" applyBorder="1" applyAlignment="1" applyProtection="1">
      <alignment horizontal="center" vertical="center" wrapText="1"/>
      <protection hidden="1"/>
    </xf>
    <xf numFmtId="0" fontId="14" fillId="2" borderId="10" xfId="0" applyFont="1" applyFill="1" applyBorder="1" applyAlignment="1" applyProtection="1">
      <alignment horizontal="justify" vertical="center" wrapText="1"/>
      <protection hidden="1"/>
    </xf>
    <xf numFmtId="0" fontId="1" fillId="2" borderId="0" xfId="0" applyFont="1" applyFill="1" applyAlignment="1" applyProtection="1">
      <alignment horizontal="center" vertical="center" textRotation="90"/>
      <protection hidden="1"/>
    </xf>
    <xf numFmtId="0" fontId="8" fillId="2" borderId="36" xfId="0" applyFont="1" applyFill="1" applyBorder="1" applyAlignment="1" applyProtection="1">
      <alignment horizontal="center" vertical="center" wrapText="1"/>
      <protection hidden="1"/>
    </xf>
    <xf numFmtId="0" fontId="18" fillId="0" borderId="0" xfId="0" applyFont="1" applyAlignment="1" applyProtection="1">
      <alignment horizontal="center" vertical="center" wrapText="1"/>
      <protection hidden="1"/>
    </xf>
    <xf numFmtId="0" fontId="20" fillId="0" borderId="0" xfId="0" applyFont="1" applyAlignment="1" applyProtection="1">
      <alignment horizontal="center" vertical="center" wrapText="1"/>
      <protection hidden="1"/>
    </xf>
    <xf numFmtId="0" fontId="18" fillId="0" borderId="0" xfId="0" applyFont="1" applyAlignment="1">
      <alignment horizontal="center" vertical="center" wrapText="1"/>
    </xf>
    <xf numFmtId="0" fontId="8" fillId="2" borderId="40" xfId="0" applyFont="1" applyFill="1" applyBorder="1" applyAlignment="1" applyProtection="1">
      <alignment horizontal="center" vertical="center" wrapText="1"/>
      <protection hidden="1"/>
    </xf>
    <xf numFmtId="0" fontId="8" fillId="2" borderId="41" xfId="0" applyFont="1" applyFill="1" applyBorder="1" applyAlignment="1" applyProtection="1">
      <alignment horizontal="center" vertical="center" wrapText="1"/>
      <protection hidden="1"/>
    </xf>
    <xf numFmtId="0" fontId="8" fillId="2" borderId="42" xfId="0" applyFont="1" applyFill="1" applyBorder="1" applyAlignment="1" applyProtection="1">
      <alignment horizontal="center" vertical="center" wrapText="1"/>
      <protection hidden="1"/>
    </xf>
    <xf numFmtId="0" fontId="2" fillId="2" borderId="0" xfId="0" applyFont="1" applyFill="1" applyAlignment="1" applyProtection="1">
      <alignment horizontal="left" vertical="center"/>
      <protection hidden="1"/>
    </xf>
    <xf numFmtId="0" fontId="19" fillId="2" borderId="0" xfId="0" applyFont="1" applyFill="1" applyAlignment="1" applyProtection="1">
      <alignment horizontal="center" vertical="center" textRotation="90"/>
      <protection hidden="1"/>
    </xf>
    <xf numFmtId="0" fontId="19" fillId="2" borderId="0" xfId="0" applyFont="1" applyFill="1" applyAlignment="1" applyProtection="1">
      <alignment horizontal="center" vertical="center"/>
      <protection hidden="1"/>
    </xf>
    <xf numFmtId="0" fontId="2" fillId="3" borderId="10" xfId="0" applyFont="1" applyFill="1" applyBorder="1" applyAlignment="1" applyProtection="1">
      <alignment horizontal="left" vertical="center" wrapText="1"/>
      <protection hidden="1"/>
    </xf>
    <xf numFmtId="0" fontId="2" fillId="3" borderId="20" xfId="0" applyFont="1" applyFill="1" applyBorder="1" applyAlignment="1" applyProtection="1">
      <alignment horizontal="left" vertical="center" wrapText="1"/>
      <protection hidden="1"/>
    </xf>
    <xf numFmtId="0" fontId="2" fillId="2" borderId="26" xfId="0" applyFont="1" applyFill="1" applyBorder="1" applyAlignment="1" applyProtection="1">
      <alignment horizontal="center" vertical="center" wrapText="1"/>
      <protection hidden="1"/>
    </xf>
    <xf numFmtId="0" fontId="19" fillId="3" borderId="10" xfId="0" applyFont="1" applyFill="1" applyBorder="1" applyAlignment="1" applyProtection="1">
      <alignment horizontal="left" vertical="center"/>
      <protection hidden="1"/>
    </xf>
    <xf numFmtId="0" fontId="19" fillId="2" borderId="1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wrapText="1"/>
      <protection hidden="1"/>
    </xf>
    <xf numFmtId="0" fontId="2" fillId="0" borderId="11" xfId="0" applyFont="1" applyBorder="1" applyAlignment="1" applyProtection="1">
      <alignment horizontal="center" vertical="center" wrapText="1"/>
      <protection hidden="1"/>
    </xf>
    <xf numFmtId="0" fontId="2" fillId="0" borderId="14" xfId="0" applyFont="1" applyBorder="1" applyAlignment="1" applyProtection="1">
      <alignment horizontal="center" vertical="center" wrapText="1"/>
      <protection hidden="1"/>
    </xf>
    <xf numFmtId="0" fontId="2" fillId="0" borderId="12" xfId="0" applyFont="1" applyBorder="1" applyAlignment="1" applyProtection="1">
      <alignment horizontal="center" vertical="center" wrapText="1"/>
      <protection hidden="1"/>
    </xf>
    <xf numFmtId="0" fontId="19" fillId="2" borderId="35" xfId="0" applyFont="1" applyFill="1" applyBorder="1" applyAlignment="1" applyProtection="1">
      <alignment horizontal="center" vertical="center"/>
      <protection hidden="1"/>
    </xf>
    <xf numFmtId="0" fontId="19" fillId="2" borderId="24" xfId="0" applyFont="1" applyFill="1" applyBorder="1" applyAlignment="1" applyProtection="1">
      <alignment horizontal="center" vertical="center"/>
      <protection hidden="1"/>
    </xf>
    <xf numFmtId="0" fontId="19" fillId="2" borderId="25" xfId="0" applyFont="1" applyFill="1" applyBorder="1" applyAlignment="1" applyProtection="1">
      <alignment horizontal="center" vertical="center"/>
      <protection hidden="1"/>
    </xf>
    <xf numFmtId="0" fontId="19" fillId="3" borderId="20" xfId="0" applyFont="1" applyFill="1" applyBorder="1" applyAlignment="1" applyProtection="1">
      <alignment horizontal="left" vertical="center"/>
      <protection hidden="1"/>
    </xf>
    <xf numFmtId="0" fontId="2"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49" fontId="2" fillId="0" borderId="11" xfId="0" applyNumberFormat="1" applyFont="1" applyBorder="1" applyAlignment="1" applyProtection="1">
      <alignment horizontal="center" vertical="center" wrapText="1"/>
      <protection hidden="1"/>
    </xf>
    <xf numFmtId="49" fontId="2" fillId="0" borderId="12" xfId="0" applyNumberFormat="1" applyFont="1" applyBorder="1" applyAlignment="1" applyProtection="1">
      <alignment horizontal="center" vertical="center" wrapText="1"/>
      <protection hidden="1"/>
    </xf>
    <xf numFmtId="0" fontId="2" fillId="2" borderId="40" xfId="0" applyFont="1" applyFill="1" applyBorder="1" applyAlignment="1" applyProtection="1">
      <alignment horizontal="center" vertical="center" wrapText="1"/>
      <protection hidden="1"/>
    </xf>
    <xf numFmtId="0" fontId="2" fillId="2" borderId="41" xfId="0" applyFont="1" applyFill="1" applyBorder="1" applyAlignment="1" applyProtection="1">
      <alignment horizontal="center" vertical="center" wrapText="1"/>
      <protection hidden="1"/>
    </xf>
    <xf numFmtId="0" fontId="2" fillId="0" borderId="26" xfId="0" applyFont="1" applyBorder="1" applyAlignment="1" applyProtection="1">
      <alignment horizontal="center" vertical="center" wrapText="1"/>
      <protection hidden="1"/>
    </xf>
    <xf numFmtId="0" fontId="2" fillId="2" borderId="42" xfId="0" applyFont="1" applyFill="1" applyBorder="1" applyAlignment="1" applyProtection="1">
      <alignment horizontal="center" vertical="center" wrapText="1"/>
      <protection hidden="1"/>
    </xf>
    <xf numFmtId="0" fontId="19" fillId="3" borderId="24" xfId="0" applyFont="1" applyFill="1" applyBorder="1" applyAlignment="1" applyProtection="1">
      <alignment horizontal="center" vertical="center"/>
      <protection hidden="1"/>
    </xf>
    <xf numFmtId="0" fontId="19" fillId="3" borderId="25" xfId="0" applyFont="1" applyFill="1" applyBorder="1" applyAlignment="1" applyProtection="1">
      <alignment horizontal="center" vertical="center"/>
      <protection hidden="1"/>
    </xf>
    <xf numFmtId="0" fontId="19" fillId="0" borderId="1" xfId="0" applyFont="1" applyBorder="1" applyAlignment="1" applyProtection="1">
      <alignment horizontal="center" vertical="center"/>
      <protection hidden="1"/>
    </xf>
    <xf numFmtId="0" fontId="19" fillId="0" borderId="3" xfId="0" applyFont="1" applyBorder="1" applyAlignment="1" applyProtection="1">
      <alignment horizontal="center" vertical="center"/>
      <protection hidden="1"/>
    </xf>
    <xf numFmtId="0" fontId="19" fillId="0" borderId="2" xfId="0" applyFont="1" applyBorder="1" applyAlignment="1" applyProtection="1">
      <alignment horizontal="center" vertical="center"/>
      <protection hidden="1"/>
    </xf>
    <xf numFmtId="0" fontId="19" fillId="0" borderId="4" xfId="0"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5" xfId="0" applyFont="1" applyBorder="1" applyAlignment="1" applyProtection="1">
      <alignment horizontal="center" vertical="center"/>
      <protection hidden="1"/>
    </xf>
    <xf numFmtId="0" fontId="19" fillId="0" borderId="6" xfId="0" applyFont="1" applyBorder="1" applyAlignment="1" applyProtection="1">
      <alignment horizontal="center" vertical="center"/>
      <protection hidden="1"/>
    </xf>
    <xf numFmtId="0" fontId="19" fillId="0" borderId="8" xfId="0" applyFont="1" applyBorder="1" applyAlignment="1" applyProtection="1">
      <alignment horizontal="center" vertical="center"/>
      <protection hidden="1"/>
    </xf>
    <xf numFmtId="0" fontId="19" fillId="0" borderId="7" xfId="0" applyFont="1" applyBorder="1" applyAlignment="1" applyProtection="1">
      <alignment horizontal="center" vertical="center"/>
      <protection hidden="1"/>
    </xf>
    <xf numFmtId="14" fontId="2" fillId="0" borderId="11" xfId="0" applyNumberFormat="1" applyFont="1" applyBorder="1" applyAlignment="1" applyProtection="1">
      <alignment horizontal="center" vertical="center" wrapText="1"/>
      <protection hidden="1"/>
    </xf>
    <xf numFmtId="14" fontId="2" fillId="0" borderId="12" xfId="0" applyNumberFormat="1" applyFont="1" applyBorder="1" applyAlignment="1" applyProtection="1">
      <alignment horizontal="center" vertical="center" wrapText="1"/>
      <protection hidden="1"/>
    </xf>
    <xf numFmtId="0" fontId="2" fillId="0" borderId="1"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2" fillId="0" borderId="7" xfId="0" applyFont="1" applyBorder="1" applyAlignment="1" applyProtection="1">
      <alignment horizontal="center" vertical="center"/>
      <protection hidden="1"/>
    </xf>
    <xf numFmtId="0" fontId="2" fillId="10" borderId="10" xfId="0" applyFont="1" applyFill="1" applyBorder="1" applyAlignment="1" applyProtection="1">
      <alignment horizontal="center" vertical="center" wrapText="1"/>
      <protection hidden="1"/>
    </xf>
    <xf numFmtId="0" fontId="19" fillId="14" borderId="10" xfId="0" applyFont="1" applyFill="1" applyBorder="1" applyAlignment="1" applyProtection="1">
      <alignment horizontal="center" vertical="center"/>
      <protection hidden="1"/>
    </xf>
    <xf numFmtId="0" fontId="2" fillId="5"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wrapText="1"/>
      <protection hidden="1"/>
    </xf>
    <xf numFmtId="0" fontId="2" fillId="0" borderId="10" xfId="0" applyFont="1" applyBorder="1" applyAlignment="1" applyProtection="1">
      <alignment horizontal="center" vertical="center" wrapText="1"/>
      <protection hidden="1"/>
    </xf>
    <xf numFmtId="0" fontId="2" fillId="9" borderId="9" xfId="0" applyFont="1" applyFill="1" applyBorder="1" applyAlignment="1" applyProtection="1">
      <alignment horizontal="center" vertical="center" wrapText="1"/>
      <protection hidden="1"/>
    </xf>
    <xf numFmtId="0" fontId="2" fillId="9" borderId="44" xfId="0" applyFont="1" applyFill="1" applyBorder="1" applyAlignment="1" applyProtection="1">
      <alignment horizontal="center" vertical="center" wrapText="1"/>
      <protection hidden="1"/>
    </xf>
    <xf numFmtId="0" fontId="2" fillId="5" borderId="44" xfId="0" applyFont="1" applyFill="1" applyBorder="1" applyAlignment="1" applyProtection="1">
      <alignment horizontal="center" vertical="center" wrapText="1"/>
      <protection hidden="1"/>
    </xf>
    <xf numFmtId="0" fontId="2" fillId="5" borderId="13" xfId="0" applyFont="1" applyFill="1" applyBorder="1" applyAlignment="1" applyProtection="1">
      <alignment horizontal="center" vertical="center" wrapText="1"/>
      <protection hidden="1"/>
    </xf>
    <xf numFmtId="0" fontId="2" fillId="0" borderId="10" xfId="0" applyFont="1" applyBorder="1" applyAlignment="1" applyProtection="1">
      <alignment horizontal="center" vertical="center"/>
      <protection hidden="1"/>
    </xf>
    <xf numFmtId="0" fontId="0" fillId="0" borderId="10" xfId="0" applyBorder="1" applyAlignment="1">
      <alignment horizontal="center" vertical="center"/>
    </xf>
    <xf numFmtId="0" fontId="19" fillId="2" borderId="11" xfId="0" applyFont="1" applyFill="1" applyBorder="1" applyAlignment="1" applyProtection="1">
      <alignment horizontal="center" vertical="center" wrapText="1"/>
      <protection hidden="1"/>
    </xf>
    <xf numFmtId="0" fontId="1" fillId="0" borderId="12" xfId="0" applyFont="1" applyBorder="1" applyAlignment="1">
      <alignment horizontal="center" vertical="center" wrapText="1"/>
    </xf>
    <xf numFmtId="0" fontId="19" fillId="2" borderId="11" xfId="0" applyFont="1" applyFill="1" applyBorder="1" applyAlignment="1" applyProtection="1">
      <alignment horizontal="center" vertical="center"/>
      <protection hidden="1"/>
    </xf>
    <xf numFmtId="0" fontId="1" fillId="0" borderId="12" xfId="0" applyFont="1" applyBorder="1" applyAlignment="1">
      <alignment horizontal="center" vertical="center"/>
    </xf>
    <xf numFmtId="0" fontId="0" fillId="0" borderId="10" xfId="0" applyBorder="1" applyAlignment="1">
      <alignment horizontal="center" vertical="center" wrapText="1"/>
    </xf>
    <xf numFmtId="0" fontId="19" fillId="0" borderId="10" xfId="0" applyFont="1" applyBorder="1" applyAlignment="1" applyProtection="1">
      <alignment horizontal="center" vertical="center"/>
      <protection hidden="1"/>
    </xf>
    <xf numFmtId="0" fontId="2" fillId="0" borderId="36" xfId="0" applyFont="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0" fontId="13" fillId="2" borderId="3" xfId="0" applyFont="1" applyFill="1" applyBorder="1" applyAlignment="1" applyProtection="1">
      <alignment horizontal="center" vertical="center"/>
      <protection hidden="1"/>
    </xf>
    <xf numFmtId="0" fontId="13" fillId="2" borderId="6" xfId="0" applyFont="1" applyFill="1" applyBorder="1" applyAlignment="1" applyProtection="1">
      <alignment horizontal="center" vertical="center"/>
      <protection hidden="1"/>
    </xf>
    <xf numFmtId="0" fontId="13" fillId="2" borderId="8" xfId="0" applyFont="1" applyFill="1" applyBorder="1" applyAlignment="1" applyProtection="1">
      <alignment horizontal="center" vertical="center"/>
      <protection hidden="1"/>
    </xf>
    <xf numFmtId="0" fontId="2" fillId="0" borderId="0" xfId="0" applyFont="1" applyAlignment="1" applyProtection="1">
      <alignment horizontal="left" vertical="center"/>
      <protection hidden="1"/>
    </xf>
    <xf numFmtId="0" fontId="2" fillId="2" borderId="10" xfId="0" applyFont="1" applyFill="1" applyBorder="1" applyAlignment="1" applyProtection="1">
      <alignment horizontal="center" vertical="center"/>
      <protection hidden="1"/>
    </xf>
    <xf numFmtId="14" fontId="2" fillId="0" borderId="10" xfId="0" applyNumberFormat="1" applyFont="1" applyBorder="1" applyAlignment="1" applyProtection="1">
      <alignment horizontal="center" vertical="center" wrapText="1"/>
      <protection hidden="1"/>
    </xf>
    <xf numFmtId="49" fontId="2" fillId="0" borderId="10" xfId="0" applyNumberFormat="1" applyFont="1" applyBorder="1" applyAlignment="1" applyProtection="1">
      <alignment horizontal="center" vertical="center" wrapText="1"/>
      <protection hidden="1"/>
    </xf>
    <xf numFmtId="0" fontId="19" fillId="2" borderId="9" xfId="0" applyFont="1" applyFill="1" applyBorder="1" applyAlignment="1" applyProtection="1">
      <alignment horizontal="center" vertical="center"/>
      <protection hidden="1"/>
    </xf>
    <xf numFmtId="0" fontId="0" fillId="0" borderId="12" xfId="0" applyBorder="1" applyAlignment="1">
      <alignment horizontal="center" vertical="center" wrapText="1"/>
    </xf>
    <xf numFmtId="9" fontId="2" fillId="2" borderId="10" xfId="0" applyNumberFormat="1" applyFont="1" applyFill="1" applyBorder="1" applyAlignment="1" applyProtection="1">
      <alignment horizontal="center" vertical="center"/>
      <protection hidden="1"/>
    </xf>
    <xf numFmtId="0" fontId="2" fillId="2" borderId="11" xfId="0" applyFont="1" applyFill="1" applyBorder="1" applyAlignment="1" applyProtection="1">
      <alignment horizontal="center" vertical="center" wrapText="1"/>
      <protection hidden="1"/>
    </xf>
    <xf numFmtId="0" fontId="2" fillId="2" borderId="11" xfId="0" applyFont="1" applyFill="1" applyBorder="1" applyAlignment="1" applyProtection="1">
      <alignment horizontal="center" vertical="center"/>
      <protection hidden="1"/>
    </xf>
    <xf numFmtId="0" fontId="0" fillId="0" borderId="12" xfId="0" applyBorder="1" applyAlignment="1">
      <alignment horizontal="center" vertical="center"/>
    </xf>
  </cellXfs>
  <cellStyles count="4">
    <cellStyle name="Normal" xfId="0" builtinId="0"/>
    <cellStyle name="Normal 2" xfId="1" xr:uid="{00000000-0005-0000-0000-000001000000}"/>
    <cellStyle name="Normal 3" xfId="3" xr:uid="{00000000-0005-0000-0000-000002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9545" y="74543"/>
          <a:ext cx="544868" cy="364435"/>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4" name="3 CuadroTexto">
          <a:extLst>
            <a:ext uri="{FF2B5EF4-FFF2-40B4-BE49-F238E27FC236}">
              <a16:creationId xmlns:a16="http://schemas.microsoft.com/office/drawing/2014/main" id="{00000000-0008-0000-0000-000004000000}"/>
            </a:ext>
          </a:extLst>
        </xdr:cNvPr>
        <xdr:cNvSpPr txBox="1"/>
      </xdr:nvSpPr>
      <xdr:spPr>
        <a:xfrm>
          <a:off x="1284817" y="35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6646" y="74543"/>
          <a:ext cx="544868" cy="356981"/>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100-000003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2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67915" y="0"/>
          <a:ext cx="966787" cy="47756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3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467915" y="0"/>
          <a:ext cx="966787" cy="47756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6646" y="74543"/>
          <a:ext cx="544868" cy="356981"/>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400-000003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5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543051</xdr:colOff>
      <xdr:row>0</xdr:row>
      <xdr:rowOff>0</xdr:rowOff>
    </xdr:from>
    <xdr:to>
      <xdr:col>1</xdr:col>
      <xdr:colOff>1026578</xdr:colOff>
      <xdr:row>2</xdr:row>
      <xdr:rowOff>146169</xdr:rowOff>
    </xdr:to>
    <xdr:pic>
      <xdr:nvPicPr>
        <xdr:cNvPr id="3" name="Imagen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648884" y="0"/>
          <a:ext cx="483527" cy="4636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M98"/>
  <sheetViews>
    <sheetView zoomScale="85" zoomScaleNormal="85" workbookViewId="0">
      <selection activeCell="I9" sqref="I9:L9"/>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customWidth="1"/>
    <col min="12" max="12" width="24.28515625" style="76" customWidth="1"/>
    <col min="13" max="13" width="1.42578125" style="2" customWidth="1"/>
    <col min="14" max="14" width="2.5703125" style="2" customWidth="1"/>
    <col min="15" max="15" width="11.42578125" style="93"/>
    <col min="16" max="16" width="11.42578125" style="94"/>
    <col min="17" max="17" width="10.42578125" style="94" customWidth="1"/>
    <col min="18" max="16384" width="11.42578125" style="2"/>
  </cols>
  <sheetData>
    <row r="1" spans="1:247" ht="12.75" customHeight="1" x14ac:dyDescent="0.25">
      <c r="B1" s="322"/>
      <c r="C1" s="323"/>
      <c r="D1" s="328" t="s">
        <v>0</v>
      </c>
      <c r="E1" s="329"/>
      <c r="F1" s="329"/>
      <c r="G1" s="330"/>
      <c r="H1" s="44"/>
      <c r="I1" s="313" t="s">
        <v>266</v>
      </c>
      <c r="J1" s="314"/>
      <c r="K1" s="314"/>
      <c r="L1" s="315"/>
    </row>
    <row r="2" spans="1:247" ht="12.75" customHeight="1" x14ac:dyDescent="0.25">
      <c r="B2" s="324"/>
      <c r="C2" s="325"/>
      <c r="D2" s="331"/>
      <c r="E2" s="332"/>
      <c r="F2" s="332"/>
      <c r="G2" s="333"/>
      <c r="H2" s="44"/>
      <c r="I2" s="316"/>
      <c r="J2" s="317"/>
      <c r="K2" s="317"/>
      <c r="L2" s="318"/>
    </row>
    <row r="3" spans="1:247" ht="12.75" customHeight="1" x14ac:dyDescent="0.25">
      <c r="B3" s="326"/>
      <c r="C3" s="327"/>
      <c r="D3" s="334"/>
      <c r="E3" s="335"/>
      <c r="F3" s="335"/>
      <c r="G3" s="336"/>
      <c r="H3" s="44"/>
      <c r="I3" s="316"/>
      <c r="J3" s="317"/>
      <c r="K3" s="317"/>
      <c r="L3" s="318"/>
    </row>
    <row r="4" spans="1:247" ht="12.75" customHeight="1" x14ac:dyDescent="0.25">
      <c r="B4" s="298" t="s">
        <v>1</v>
      </c>
      <c r="C4" s="299"/>
      <c r="D4" s="302" t="s">
        <v>2</v>
      </c>
      <c r="E4" s="1" t="s">
        <v>3</v>
      </c>
      <c r="F4" s="304">
        <v>43860</v>
      </c>
      <c r="G4" s="305"/>
      <c r="H4" s="44"/>
      <c r="I4" s="316"/>
      <c r="J4" s="317"/>
      <c r="K4" s="317"/>
      <c r="L4" s="318"/>
    </row>
    <row r="5" spans="1:247" ht="18" customHeight="1" x14ac:dyDescent="0.25">
      <c r="B5" s="300"/>
      <c r="C5" s="301"/>
      <c r="D5" s="303"/>
      <c r="E5" s="1" t="s">
        <v>4</v>
      </c>
      <c r="F5" s="306" t="s">
        <v>116</v>
      </c>
      <c r="G5" s="307"/>
      <c r="H5" s="44"/>
      <c r="I5" s="316"/>
      <c r="J5" s="317"/>
      <c r="K5" s="317"/>
      <c r="L5" s="318"/>
    </row>
    <row r="6" spans="1:247" ht="20.25" customHeight="1" x14ac:dyDescent="0.25">
      <c r="B6" s="298" t="s">
        <v>5</v>
      </c>
      <c r="C6" s="299"/>
      <c r="D6" s="308" t="s">
        <v>6</v>
      </c>
      <c r="E6" s="1" t="s">
        <v>7</v>
      </c>
      <c r="F6" s="306"/>
      <c r="G6" s="307"/>
      <c r="H6" s="44"/>
      <c r="I6" s="316"/>
      <c r="J6" s="317"/>
      <c r="K6" s="317"/>
      <c r="L6" s="318"/>
    </row>
    <row r="7" spans="1:247" ht="13.5" customHeight="1" x14ac:dyDescent="0.25">
      <c r="B7" s="300"/>
      <c r="C7" s="301"/>
      <c r="D7" s="309"/>
      <c r="E7" s="310" t="s">
        <v>117</v>
      </c>
      <c r="F7" s="311"/>
      <c r="G7" s="312"/>
      <c r="H7" s="44"/>
      <c r="I7" s="319"/>
      <c r="J7" s="320"/>
      <c r="K7" s="320"/>
      <c r="L7" s="321"/>
    </row>
    <row r="8" spans="1:247" ht="13.5" customHeight="1" thickBot="1" x14ac:dyDescent="0.3"/>
    <row r="9" spans="1:247" ht="19.5" thickBot="1" x14ac:dyDescent="0.3">
      <c r="B9" s="292" t="s">
        <v>8</v>
      </c>
      <c r="C9" s="293"/>
      <c r="D9" s="293"/>
      <c r="E9" s="293"/>
      <c r="F9" s="293"/>
      <c r="G9" s="294"/>
      <c r="H9" s="4"/>
      <c r="I9" s="278" t="s">
        <v>267</v>
      </c>
      <c r="J9" s="279"/>
      <c r="K9" s="279"/>
      <c r="L9" s="280"/>
    </row>
    <row r="10" spans="1:247" ht="15.75" customHeight="1" thickBot="1" x14ac:dyDescent="0.3">
      <c r="B10" s="60" t="s">
        <v>9</v>
      </c>
      <c r="C10" s="289" t="s">
        <v>10</v>
      </c>
      <c r="D10" s="289"/>
      <c r="E10" s="289"/>
      <c r="F10" s="289"/>
      <c r="G10" s="291"/>
      <c r="H10" s="45"/>
      <c r="I10" s="281" t="s">
        <v>258</v>
      </c>
      <c r="J10" s="282"/>
      <c r="K10" s="283"/>
      <c r="L10" s="87" t="s">
        <v>210</v>
      </c>
    </row>
    <row r="11" spans="1:247" ht="24.75" thickBot="1" x14ac:dyDescent="0.3">
      <c r="B11" s="61" t="s">
        <v>11</v>
      </c>
      <c r="C11" s="290" t="s">
        <v>12</v>
      </c>
      <c r="D11" s="290"/>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87" t="s">
        <v>160</v>
      </c>
      <c r="E12" s="287"/>
      <c r="F12" s="287"/>
      <c r="G12" s="288"/>
      <c r="H12" s="46"/>
      <c r="I12" s="79">
        <f>SUM(I13:I16)</f>
        <v>2</v>
      </c>
      <c r="J12" s="79">
        <f>SUM(J13:J16)</f>
        <v>2</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x14ac:dyDescent="0.25">
      <c r="B13" s="295" t="s">
        <v>17</v>
      </c>
      <c r="C13" s="55" t="s">
        <v>18</v>
      </c>
      <c r="D13" s="31" t="s">
        <v>21</v>
      </c>
      <c r="E13" s="8" t="s">
        <v>22</v>
      </c>
      <c r="F13" s="8" t="s">
        <v>140</v>
      </c>
      <c r="G13" s="20">
        <v>43876</v>
      </c>
      <c r="H13" s="46"/>
      <c r="I13" s="91">
        <v>0</v>
      </c>
      <c r="J13" s="91">
        <v>0</v>
      </c>
      <c r="K13" s="101">
        <v>0</v>
      </c>
      <c r="L13" s="102"/>
      <c r="O13" s="355"/>
      <c r="P13" s="355"/>
      <c r="Q13" s="355"/>
    </row>
    <row r="14" spans="1:247" ht="24" x14ac:dyDescent="0.25">
      <c r="B14" s="296"/>
      <c r="C14" s="55" t="s">
        <v>20</v>
      </c>
      <c r="D14" s="31" t="s">
        <v>206</v>
      </c>
      <c r="E14" s="8" t="s">
        <v>25</v>
      </c>
      <c r="F14" s="8" t="s">
        <v>140</v>
      </c>
      <c r="G14" s="20">
        <v>43876</v>
      </c>
      <c r="H14" s="46"/>
      <c r="I14" s="91">
        <v>0</v>
      </c>
      <c r="J14" s="91">
        <v>0</v>
      </c>
      <c r="K14" s="101">
        <v>0</v>
      </c>
      <c r="L14" s="103"/>
      <c r="O14" s="355"/>
      <c r="P14" s="355"/>
      <c r="Q14" s="355"/>
    </row>
    <row r="15" spans="1:247" ht="56.25" x14ac:dyDescent="0.25">
      <c r="B15" s="296"/>
      <c r="C15" s="55" t="s">
        <v>23</v>
      </c>
      <c r="D15" s="32" t="s">
        <v>132</v>
      </c>
      <c r="E15" s="10" t="s">
        <v>134</v>
      </c>
      <c r="F15" s="10" t="s">
        <v>140</v>
      </c>
      <c r="G15" s="52" t="s">
        <v>226</v>
      </c>
      <c r="H15" s="46"/>
      <c r="I15" s="82">
        <v>1</v>
      </c>
      <c r="J15" s="89">
        <v>1</v>
      </c>
      <c r="K15" s="83">
        <f t="shared" ref="K15:K21" si="0">J15/I15</f>
        <v>1</v>
      </c>
      <c r="L15" s="85" t="s">
        <v>259</v>
      </c>
      <c r="O15" s="355"/>
      <c r="P15" s="355"/>
      <c r="Q15" s="355"/>
    </row>
    <row r="16" spans="1:247" ht="36" x14ac:dyDescent="0.25">
      <c r="B16" s="296"/>
      <c r="C16" s="55" t="s">
        <v>24</v>
      </c>
      <c r="D16" s="31" t="s">
        <v>131</v>
      </c>
      <c r="E16" s="8" t="s">
        <v>133</v>
      </c>
      <c r="F16" s="8" t="s">
        <v>141</v>
      </c>
      <c r="G16" s="52" t="s">
        <v>227</v>
      </c>
      <c r="H16" s="46"/>
      <c r="I16" s="82">
        <v>1</v>
      </c>
      <c r="J16" s="89">
        <v>1</v>
      </c>
      <c r="K16" s="83">
        <f t="shared" si="0"/>
        <v>1</v>
      </c>
      <c r="L16" s="85" t="s">
        <v>260</v>
      </c>
      <c r="O16" s="355"/>
      <c r="P16" s="355"/>
      <c r="Q16" s="355"/>
    </row>
    <row r="17" spans="1:247" s="47" customFormat="1" ht="13.5" customHeight="1" x14ac:dyDescent="0.25">
      <c r="A17" s="2"/>
      <c r="B17" s="63" t="s">
        <v>26</v>
      </c>
      <c r="C17" s="57">
        <v>2</v>
      </c>
      <c r="D17" s="287" t="s">
        <v>27</v>
      </c>
      <c r="E17" s="287"/>
      <c r="F17" s="287"/>
      <c r="G17" s="288"/>
      <c r="H17" s="46"/>
      <c r="I17" s="79">
        <f>SUM(I18:I19)</f>
        <v>2</v>
      </c>
      <c r="J17" s="79">
        <f>SUM(J18:J19)</f>
        <v>2</v>
      </c>
      <c r="K17" s="80">
        <f t="shared" si="0"/>
        <v>1</v>
      </c>
      <c r="L17" s="86"/>
      <c r="M17" s="2"/>
      <c r="N17" s="2"/>
      <c r="O17" s="355"/>
      <c r="P17" s="355"/>
      <c r="Q17" s="355"/>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row>
    <row r="18" spans="1:247" ht="36.75" customHeight="1" x14ac:dyDescent="0.25">
      <c r="B18" s="295" t="s">
        <v>28</v>
      </c>
      <c r="C18" s="55">
        <v>2.1</v>
      </c>
      <c r="D18" s="31" t="s">
        <v>136</v>
      </c>
      <c r="E18" s="8" t="s">
        <v>29</v>
      </c>
      <c r="F18" s="8" t="s">
        <v>142</v>
      </c>
      <c r="G18" s="297" t="s">
        <v>226</v>
      </c>
      <c r="H18" s="46"/>
      <c r="I18" s="82">
        <v>1</v>
      </c>
      <c r="J18" s="89">
        <v>1</v>
      </c>
      <c r="K18" s="83">
        <f t="shared" si="0"/>
        <v>1</v>
      </c>
      <c r="L18" s="90" t="s">
        <v>261</v>
      </c>
      <c r="O18" s="356"/>
      <c r="P18" s="356"/>
      <c r="Q18" s="356"/>
    </row>
    <row r="19" spans="1:247" ht="67.5" customHeight="1" x14ac:dyDescent="0.25">
      <c r="B19" s="296"/>
      <c r="C19" s="55">
        <v>2.2000000000000002</v>
      </c>
      <c r="D19" s="31" t="s">
        <v>137</v>
      </c>
      <c r="E19" s="8" t="s">
        <v>30</v>
      </c>
      <c r="F19" s="8" t="s">
        <v>19</v>
      </c>
      <c r="G19" s="297"/>
      <c r="H19" s="46"/>
      <c r="I19" s="82">
        <v>1</v>
      </c>
      <c r="J19" s="89">
        <v>1</v>
      </c>
      <c r="K19" s="83">
        <f t="shared" si="0"/>
        <v>1</v>
      </c>
      <c r="L19" s="84" t="s">
        <v>262</v>
      </c>
      <c r="O19" s="355"/>
      <c r="P19" s="355"/>
      <c r="Q19" s="355"/>
    </row>
    <row r="20" spans="1:247" s="47" customFormat="1" ht="13.5" customHeight="1" x14ac:dyDescent="0.25">
      <c r="A20" s="2"/>
      <c r="B20" s="63" t="s">
        <v>31</v>
      </c>
      <c r="C20" s="57">
        <v>3</v>
      </c>
      <c r="D20" s="287" t="s">
        <v>32</v>
      </c>
      <c r="E20" s="287"/>
      <c r="F20" s="287"/>
      <c r="G20" s="288"/>
      <c r="H20" s="46"/>
      <c r="I20" s="79">
        <f>SUM(I21:I22)</f>
        <v>1</v>
      </c>
      <c r="J20" s="79">
        <f>SUM(J21:J22)</f>
        <v>1</v>
      </c>
      <c r="K20" s="80">
        <f t="shared" si="0"/>
        <v>1</v>
      </c>
      <c r="L20" s="86"/>
      <c r="M20" s="2"/>
      <c r="N20" s="2"/>
      <c r="O20" s="355"/>
      <c r="P20" s="355"/>
      <c r="Q20" s="355"/>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39.75" customHeight="1" x14ac:dyDescent="0.25">
      <c r="A21" s="2"/>
      <c r="B21" s="295" t="s">
        <v>33</v>
      </c>
      <c r="C21" s="55">
        <v>3.1</v>
      </c>
      <c r="D21" s="31" t="s">
        <v>138</v>
      </c>
      <c r="E21" s="8" t="s">
        <v>129</v>
      </c>
      <c r="F21" s="8" t="s">
        <v>111</v>
      </c>
      <c r="G21" s="52" t="s">
        <v>227</v>
      </c>
      <c r="H21" s="46"/>
      <c r="I21" s="82">
        <v>1</v>
      </c>
      <c r="J21" s="89">
        <v>1</v>
      </c>
      <c r="K21" s="83">
        <f t="shared" si="0"/>
        <v>1</v>
      </c>
      <c r="L21" s="84" t="s">
        <v>241</v>
      </c>
      <c r="M21" s="2"/>
      <c r="N21" s="2"/>
      <c r="O21" s="355"/>
      <c r="P21" s="355"/>
      <c r="Q21" s="355"/>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95"/>
      <c r="C22" s="51">
        <v>3.2</v>
      </c>
      <c r="D22" s="32" t="s">
        <v>161</v>
      </c>
      <c r="E22" s="10" t="s">
        <v>162</v>
      </c>
      <c r="F22" s="10" t="s">
        <v>19</v>
      </c>
      <c r="G22" s="64">
        <v>43876</v>
      </c>
      <c r="H22" s="46"/>
      <c r="I22" s="82">
        <v>0</v>
      </c>
      <c r="J22" s="91">
        <v>0</v>
      </c>
      <c r="K22" s="83">
        <v>0</v>
      </c>
      <c r="L22" s="86"/>
      <c r="O22" s="355"/>
      <c r="P22" s="355"/>
      <c r="Q22" s="355"/>
    </row>
    <row r="23" spans="1:247" ht="12" customHeight="1" x14ac:dyDescent="0.25">
      <c r="B23" s="63" t="s">
        <v>34</v>
      </c>
      <c r="C23" s="57">
        <v>4</v>
      </c>
      <c r="D23" s="287" t="s">
        <v>35</v>
      </c>
      <c r="E23" s="287"/>
      <c r="F23" s="287"/>
      <c r="G23" s="288"/>
      <c r="H23" s="46"/>
      <c r="I23" s="79">
        <f t="shared" ref="I23:J25" si="1">SUM(I24)</f>
        <v>1</v>
      </c>
      <c r="J23" s="79">
        <f>SUM(J24)</f>
        <v>1</v>
      </c>
      <c r="K23" s="80">
        <f>J23/I23</f>
        <v>1</v>
      </c>
      <c r="L23" s="84"/>
      <c r="O23" s="355"/>
      <c r="P23" s="355"/>
      <c r="Q23" s="355"/>
    </row>
    <row r="24" spans="1:247" ht="43.5" customHeight="1" x14ac:dyDescent="0.25">
      <c r="B24" s="65" t="s">
        <v>163</v>
      </c>
      <c r="C24" s="55">
        <v>4.0999999999999996</v>
      </c>
      <c r="D24" s="31" t="s">
        <v>164</v>
      </c>
      <c r="E24" s="8" t="s">
        <v>139</v>
      </c>
      <c r="F24" s="8" t="s">
        <v>19</v>
      </c>
      <c r="G24" s="21" t="s">
        <v>226</v>
      </c>
      <c r="H24" s="46"/>
      <c r="I24" s="82">
        <v>1</v>
      </c>
      <c r="J24" s="89">
        <v>1</v>
      </c>
      <c r="K24" s="83">
        <f>J24/I24</f>
        <v>1</v>
      </c>
      <c r="L24" s="86" t="s">
        <v>214</v>
      </c>
      <c r="O24" s="355"/>
      <c r="P24" s="355"/>
      <c r="Q24" s="355"/>
    </row>
    <row r="25" spans="1:247" ht="13.5" customHeight="1" x14ac:dyDescent="0.25">
      <c r="B25" s="63" t="s">
        <v>36</v>
      </c>
      <c r="C25" s="57">
        <v>5</v>
      </c>
      <c r="D25" s="287" t="s">
        <v>37</v>
      </c>
      <c r="E25" s="287"/>
      <c r="F25" s="287"/>
      <c r="G25" s="288"/>
      <c r="H25" s="46"/>
      <c r="I25" s="79">
        <f t="shared" si="1"/>
        <v>1</v>
      </c>
      <c r="J25" s="79">
        <f t="shared" si="1"/>
        <v>1</v>
      </c>
      <c r="K25" s="80">
        <f>J25/I25</f>
        <v>1</v>
      </c>
      <c r="L25" s="84"/>
      <c r="O25" s="355"/>
      <c r="P25" s="355"/>
      <c r="Q25" s="355"/>
    </row>
    <row r="26" spans="1:247" ht="48.75" thickBot="1" x14ac:dyDescent="0.3">
      <c r="B26" s="66" t="s">
        <v>38</v>
      </c>
      <c r="C26" s="67">
        <v>5.0999999999999996</v>
      </c>
      <c r="D26" s="33" t="s">
        <v>130</v>
      </c>
      <c r="E26" s="9" t="s">
        <v>165</v>
      </c>
      <c r="F26" s="9" t="s">
        <v>143</v>
      </c>
      <c r="G26" s="50" t="s">
        <v>226</v>
      </c>
      <c r="H26" s="46"/>
      <c r="I26" s="82">
        <v>1</v>
      </c>
      <c r="J26" s="89">
        <v>1</v>
      </c>
      <c r="K26" s="83">
        <f>J26/I26</f>
        <v>1</v>
      </c>
      <c r="L26" s="86" t="s">
        <v>263</v>
      </c>
      <c r="O26" s="355"/>
      <c r="P26" s="355"/>
      <c r="Q26" s="355"/>
    </row>
    <row r="27" spans="1:247" ht="15.75" thickBot="1" x14ac:dyDescent="0.3">
      <c r="B27" s="19"/>
      <c r="C27" s="19"/>
      <c r="D27" s="34"/>
      <c r="E27" s="35"/>
      <c r="F27" s="19"/>
      <c r="I27"/>
      <c r="J27"/>
      <c r="K27"/>
      <c r="L27"/>
      <c r="O27" s="355"/>
      <c r="P27" s="355"/>
      <c r="Q27" s="355"/>
    </row>
    <row r="28" spans="1:247" ht="13.5" customHeight="1" thickBot="1" x14ac:dyDescent="0.3">
      <c r="B28" s="69" t="s">
        <v>39</v>
      </c>
      <c r="C28" s="337" t="s">
        <v>40</v>
      </c>
      <c r="D28" s="337"/>
      <c r="E28" s="337"/>
      <c r="F28" s="337"/>
      <c r="G28" s="338"/>
      <c r="I28" s="281" t="s">
        <v>258</v>
      </c>
      <c r="J28" s="282"/>
      <c r="K28" s="283"/>
      <c r="L28" s="87" t="s">
        <v>210</v>
      </c>
      <c r="O28" s="355"/>
      <c r="P28" s="355"/>
      <c r="Q28" s="355"/>
    </row>
    <row r="29" spans="1:247" ht="51" customHeight="1" thickBot="1" x14ac:dyDescent="0.3">
      <c r="B29" s="61" t="s">
        <v>11</v>
      </c>
      <c r="C29" s="290" t="s">
        <v>12</v>
      </c>
      <c r="D29" s="290"/>
      <c r="E29" s="55" t="s">
        <v>13</v>
      </c>
      <c r="F29" s="54" t="s">
        <v>14</v>
      </c>
      <c r="G29" s="62" t="s">
        <v>15</v>
      </c>
      <c r="I29" s="77" t="s">
        <v>211</v>
      </c>
      <c r="J29" s="78" t="s">
        <v>212</v>
      </c>
      <c r="K29" s="78" t="s">
        <v>213</v>
      </c>
      <c r="L29" s="88"/>
      <c r="O29" s="355"/>
      <c r="P29" s="355"/>
      <c r="Q29" s="355"/>
    </row>
    <row r="30" spans="1:247" ht="14.25" customHeight="1" x14ac:dyDescent="0.25">
      <c r="B30" s="63" t="s">
        <v>16</v>
      </c>
      <c r="C30" s="57">
        <v>1</v>
      </c>
      <c r="D30" s="287" t="s">
        <v>41</v>
      </c>
      <c r="E30" s="287"/>
      <c r="F30" s="287"/>
      <c r="G30" s="288"/>
      <c r="I30" s="79">
        <f>SUM(I31:I40)</f>
        <v>18</v>
      </c>
      <c r="J30" s="79">
        <f>SUM(J31:J40)</f>
        <v>18</v>
      </c>
      <c r="K30" s="80">
        <f t="shared" ref="K30:K35" si="2">J30/I30</f>
        <v>1</v>
      </c>
      <c r="L30" s="81"/>
      <c r="O30" s="355"/>
      <c r="P30" s="355"/>
      <c r="Q30" s="355"/>
    </row>
    <row r="31" spans="1:247" ht="38.25" customHeight="1" x14ac:dyDescent="0.25">
      <c r="B31" s="295" t="s">
        <v>42</v>
      </c>
      <c r="C31" s="68" t="s">
        <v>18</v>
      </c>
      <c r="D31" s="32" t="s">
        <v>166</v>
      </c>
      <c r="E31" s="10" t="s">
        <v>174</v>
      </c>
      <c r="F31" s="10" t="s">
        <v>75</v>
      </c>
      <c r="G31" s="72" t="s">
        <v>207</v>
      </c>
      <c r="I31" s="82">
        <v>4</v>
      </c>
      <c r="J31" s="89">
        <v>4</v>
      </c>
      <c r="K31" s="83">
        <f t="shared" si="2"/>
        <v>1</v>
      </c>
      <c r="L31" s="84" t="s">
        <v>242</v>
      </c>
      <c r="O31" s="355"/>
      <c r="P31" s="355"/>
      <c r="Q31" s="355"/>
    </row>
    <row r="32" spans="1:247" ht="36.75" customHeight="1" x14ac:dyDescent="0.25">
      <c r="B32" s="295"/>
      <c r="C32" s="68" t="s">
        <v>20</v>
      </c>
      <c r="D32" s="32" t="s">
        <v>167</v>
      </c>
      <c r="E32" s="10" t="s">
        <v>175</v>
      </c>
      <c r="F32" s="10" t="s">
        <v>75</v>
      </c>
      <c r="G32" s="72" t="s">
        <v>207</v>
      </c>
      <c r="I32" s="82">
        <v>6</v>
      </c>
      <c r="J32" s="89">
        <v>6</v>
      </c>
      <c r="K32" s="83">
        <f t="shared" si="2"/>
        <v>1</v>
      </c>
      <c r="L32" s="84" t="s">
        <v>243</v>
      </c>
      <c r="O32" s="355"/>
      <c r="P32" s="355"/>
      <c r="Q32" s="355"/>
    </row>
    <row r="33" spans="2:17" ht="32.25" customHeight="1" x14ac:dyDescent="0.25">
      <c r="B33" s="295"/>
      <c r="C33" s="97" t="s">
        <v>23</v>
      </c>
      <c r="D33" s="96" t="s">
        <v>171</v>
      </c>
      <c r="E33" s="10" t="s">
        <v>173</v>
      </c>
      <c r="F33" s="10" t="s">
        <v>172</v>
      </c>
      <c r="G33" s="98" t="s">
        <v>228</v>
      </c>
      <c r="I33" s="82">
        <v>1</v>
      </c>
      <c r="J33" s="89">
        <v>1</v>
      </c>
      <c r="K33" s="83">
        <f t="shared" si="2"/>
        <v>1</v>
      </c>
      <c r="L33" s="84" t="s">
        <v>215</v>
      </c>
      <c r="O33" s="355"/>
      <c r="P33" s="355"/>
      <c r="Q33" s="355"/>
    </row>
    <row r="34" spans="2:17" ht="48" x14ac:dyDescent="0.25">
      <c r="B34" s="295"/>
      <c r="C34" s="97" t="s">
        <v>23</v>
      </c>
      <c r="D34" s="96" t="s">
        <v>171</v>
      </c>
      <c r="E34" s="10" t="s">
        <v>173</v>
      </c>
      <c r="F34" s="10" t="s">
        <v>75</v>
      </c>
      <c r="G34" s="52" t="s">
        <v>229</v>
      </c>
      <c r="I34" s="82">
        <v>1</v>
      </c>
      <c r="J34" s="89">
        <v>1</v>
      </c>
      <c r="K34" s="83">
        <f t="shared" si="2"/>
        <v>1</v>
      </c>
      <c r="L34" s="84" t="s">
        <v>216</v>
      </c>
      <c r="O34" s="355"/>
      <c r="P34" s="355"/>
      <c r="Q34" s="355"/>
    </row>
    <row r="35" spans="2:17" ht="42" customHeight="1" x14ac:dyDescent="0.25">
      <c r="B35" s="295"/>
      <c r="C35" s="68" t="s">
        <v>24</v>
      </c>
      <c r="D35" s="73" t="s">
        <v>178</v>
      </c>
      <c r="E35" s="10" t="s">
        <v>197</v>
      </c>
      <c r="F35" s="10" t="s">
        <v>19</v>
      </c>
      <c r="G35" s="52">
        <v>43905</v>
      </c>
      <c r="I35" s="82">
        <v>1</v>
      </c>
      <c r="J35" s="89">
        <v>1</v>
      </c>
      <c r="K35" s="83">
        <f t="shared" si="2"/>
        <v>1</v>
      </c>
      <c r="L35" s="84" t="s">
        <v>217</v>
      </c>
      <c r="O35" s="357"/>
      <c r="P35" s="357"/>
      <c r="Q35" s="357"/>
    </row>
    <row r="36" spans="2:17" ht="49.5" customHeight="1" x14ac:dyDescent="0.25">
      <c r="B36" s="295"/>
      <c r="C36" s="68" t="s">
        <v>168</v>
      </c>
      <c r="D36" s="32" t="s">
        <v>179</v>
      </c>
      <c r="E36" s="10" t="s">
        <v>43</v>
      </c>
      <c r="F36" s="10" t="s">
        <v>44</v>
      </c>
      <c r="G36" s="52" t="s">
        <v>230</v>
      </c>
      <c r="I36" s="82">
        <v>1</v>
      </c>
      <c r="J36" s="89">
        <v>1</v>
      </c>
      <c r="K36" s="83">
        <v>0</v>
      </c>
      <c r="L36" s="84" t="s">
        <v>244</v>
      </c>
      <c r="O36" s="357"/>
      <c r="P36" s="357"/>
      <c r="Q36" s="357"/>
    </row>
    <row r="37" spans="2:17" ht="48" customHeight="1" x14ac:dyDescent="0.25">
      <c r="B37" s="295"/>
      <c r="C37" s="68" t="s">
        <v>169</v>
      </c>
      <c r="D37" s="31" t="s">
        <v>46</v>
      </c>
      <c r="E37" s="10" t="s">
        <v>47</v>
      </c>
      <c r="F37" s="10" t="s">
        <v>44</v>
      </c>
      <c r="G37" s="52" t="s">
        <v>230</v>
      </c>
      <c r="I37" s="82">
        <v>1</v>
      </c>
      <c r="J37" s="89">
        <v>1</v>
      </c>
      <c r="K37" s="83">
        <v>0</v>
      </c>
      <c r="L37" s="84" t="s">
        <v>245</v>
      </c>
      <c r="O37" s="357"/>
      <c r="P37" s="357"/>
      <c r="Q37" s="357"/>
    </row>
    <row r="38" spans="2:17" ht="51.75" customHeight="1" x14ac:dyDescent="0.25">
      <c r="B38" s="295"/>
      <c r="C38" s="68" t="s">
        <v>170</v>
      </c>
      <c r="D38" s="31" t="s">
        <v>48</v>
      </c>
      <c r="E38" s="10" t="s">
        <v>49</v>
      </c>
      <c r="F38" s="10" t="s">
        <v>50</v>
      </c>
      <c r="G38" s="52" t="s">
        <v>230</v>
      </c>
      <c r="I38" s="82">
        <v>1</v>
      </c>
      <c r="J38" s="89">
        <v>1</v>
      </c>
      <c r="K38" s="83">
        <v>0</v>
      </c>
      <c r="L38" s="84" t="s">
        <v>246</v>
      </c>
      <c r="O38" s="357"/>
      <c r="P38" s="357"/>
      <c r="Q38" s="357"/>
    </row>
    <row r="39" spans="2:17" ht="28.5" customHeight="1" x14ac:dyDescent="0.25">
      <c r="B39" s="295"/>
      <c r="C39" s="68" t="s">
        <v>176</v>
      </c>
      <c r="D39" s="31" t="s">
        <v>145</v>
      </c>
      <c r="E39" s="8" t="s">
        <v>146</v>
      </c>
      <c r="F39" s="10" t="s">
        <v>45</v>
      </c>
      <c r="G39" s="52" t="s">
        <v>230</v>
      </c>
      <c r="I39" s="82">
        <v>1</v>
      </c>
      <c r="J39" s="89">
        <v>1</v>
      </c>
      <c r="K39" s="83">
        <v>0</v>
      </c>
      <c r="L39" s="84" t="s">
        <v>247</v>
      </c>
      <c r="O39" s="357"/>
      <c r="P39" s="357"/>
      <c r="Q39" s="357"/>
    </row>
    <row r="40" spans="2:17" ht="25.5" customHeight="1" x14ac:dyDescent="0.25">
      <c r="B40" s="295"/>
      <c r="C40" s="68" t="s">
        <v>177</v>
      </c>
      <c r="D40" s="31" t="s">
        <v>144</v>
      </c>
      <c r="E40" s="8" t="s">
        <v>158</v>
      </c>
      <c r="F40" s="10" t="s">
        <v>45</v>
      </c>
      <c r="G40" s="21" t="s">
        <v>231</v>
      </c>
      <c r="I40" s="82">
        <v>1</v>
      </c>
      <c r="J40" s="89">
        <v>1</v>
      </c>
      <c r="K40" s="83">
        <v>0</v>
      </c>
      <c r="L40" s="84" t="s">
        <v>248</v>
      </c>
      <c r="O40" s="357"/>
      <c r="P40" s="357"/>
      <c r="Q40" s="357"/>
    </row>
    <row r="41" spans="2:17" x14ac:dyDescent="0.25">
      <c r="B41" s="63" t="s">
        <v>26</v>
      </c>
      <c r="C41" s="57">
        <v>2</v>
      </c>
      <c r="D41" s="287" t="s">
        <v>51</v>
      </c>
      <c r="E41" s="287"/>
      <c r="F41" s="287"/>
      <c r="G41" s="288"/>
      <c r="I41" s="79">
        <f>SUM(I42:I43)</f>
        <v>2</v>
      </c>
      <c r="J41" s="79">
        <f>SUM(J42:J44)</f>
        <v>2</v>
      </c>
      <c r="K41" s="80">
        <v>0</v>
      </c>
      <c r="L41" s="81"/>
      <c r="O41" s="355"/>
      <c r="P41" s="355"/>
      <c r="Q41" s="355"/>
    </row>
    <row r="42" spans="2:17" ht="59.25" customHeight="1" x14ac:dyDescent="0.25">
      <c r="B42" s="295" t="s">
        <v>52</v>
      </c>
      <c r="C42" s="68" t="s">
        <v>53</v>
      </c>
      <c r="D42" s="32" t="s">
        <v>54</v>
      </c>
      <c r="E42" s="8" t="s">
        <v>156</v>
      </c>
      <c r="F42" s="10" t="s">
        <v>147</v>
      </c>
      <c r="G42" s="52" t="s">
        <v>232</v>
      </c>
      <c r="I42" s="82">
        <v>1</v>
      </c>
      <c r="J42" s="89">
        <v>1</v>
      </c>
      <c r="K42" s="83">
        <v>1</v>
      </c>
      <c r="L42" s="84" t="s">
        <v>264</v>
      </c>
      <c r="O42" s="355"/>
      <c r="P42" s="355"/>
      <c r="Q42" s="355"/>
    </row>
    <row r="43" spans="2:17" ht="33.75" customHeight="1" x14ac:dyDescent="0.25">
      <c r="B43" s="295"/>
      <c r="C43" s="68" t="s">
        <v>193</v>
      </c>
      <c r="D43" s="32" t="s">
        <v>55</v>
      </c>
      <c r="E43" s="8" t="s">
        <v>56</v>
      </c>
      <c r="F43" s="10" t="s">
        <v>148</v>
      </c>
      <c r="G43" s="21" t="s">
        <v>233</v>
      </c>
      <c r="I43" s="82">
        <v>1</v>
      </c>
      <c r="J43" s="89">
        <v>1</v>
      </c>
      <c r="K43" s="83">
        <v>0</v>
      </c>
      <c r="L43" s="84" t="s">
        <v>251</v>
      </c>
      <c r="O43" s="355"/>
      <c r="P43" s="355"/>
      <c r="Q43" s="355"/>
    </row>
    <row r="44" spans="2:17" ht="17.25" customHeight="1" x14ac:dyDescent="0.25">
      <c r="B44" s="63" t="s">
        <v>31</v>
      </c>
      <c r="C44" s="57">
        <v>3</v>
      </c>
      <c r="D44" s="287" t="s">
        <v>57</v>
      </c>
      <c r="E44" s="287"/>
      <c r="F44" s="287"/>
      <c r="G44" s="288"/>
      <c r="I44" s="79">
        <v>0</v>
      </c>
      <c r="J44" s="79">
        <v>0</v>
      </c>
      <c r="K44" s="80">
        <v>0</v>
      </c>
      <c r="L44" s="81"/>
      <c r="O44" s="355"/>
      <c r="P44" s="355"/>
      <c r="Q44" s="355"/>
    </row>
    <row r="45" spans="2:17" ht="80.25" customHeight="1" x14ac:dyDescent="0.25">
      <c r="B45" s="70" t="s">
        <v>58</v>
      </c>
      <c r="C45" s="55">
        <v>3.1</v>
      </c>
      <c r="D45" s="31" t="s">
        <v>59</v>
      </c>
      <c r="E45" s="8" t="s">
        <v>157</v>
      </c>
      <c r="F45" s="10" t="s">
        <v>148</v>
      </c>
      <c r="G45" s="52" t="s">
        <v>232</v>
      </c>
      <c r="I45" s="82">
        <v>1</v>
      </c>
      <c r="J45" s="89">
        <v>1</v>
      </c>
      <c r="K45" s="83">
        <v>0</v>
      </c>
      <c r="L45" s="84" t="s">
        <v>249</v>
      </c>
      <c r="O45" s="355"/>
      <c r="P45" s="355"/>
      <c r="Q45" s="355"/>
    </row>
    <row r="46" spans="2:17" ht="15" customHeight="1" x14ac:dyDescent="0.25">
      <c r="B46" s="63" t="s">
        <v>34</v>
      </c>
      <c r="C46" s="57">
        <v>4</v>
      </c>
      <c r="D46" s="287" t="s">
        <v>60</v>
      </c>
      <c r="E46" s="287"/>
      <c r="F46" s="287"/>
      <c r="G46" s="288"/>
      <c r="I46" s="79">
        <f>SUM(I47:I49)</f>
        <v>3</v>
      </c>
      <c r="J46" s="79">
        <f>SUM(J47:J49)</f>
        <v>3</v>
      </c>
      <c r="K46" s="80">
        <v>0</v>
      </c>
      <c r="L46" s="84"/>
      <c r="O46" s="355"/>
      <c r="P46" s="355"/>
      <c r="Q46" s="355"/>
    </row>
    <row r="47" spans="2:17" ht="60.75" customHeight="1" x14ac:dyDescent="0.25">
      <c r="B47" s="295" t="s">
        <v>61</v>
      </c>
      <c r="C47" s="55" t="s">
        <v>186</v>
      </c>
      <c r="D47" s="31" t="s">
        <v>62</v>
      </c>
      <c r="E47" s="8" t="s">
        <v>63</v>
      </c>
      <c r="F47" s="10" t="s">
        <v>148</v>
      </c>
      <c r="G47" s="21" t="s">
        <v>234</v>
      </c>
      <c r="I47" s="82">
        <v>1</v>
      </c>
      <c r="J47" s="89">
        <v>1</v>
      </c>
      <c r="K47" s="83">
        <v>0</v>
      </c>
      <c r="L47" s="84" t="s">
        <v>252</v>
      </c>
      <c r="O47" s="355"/>
      <c r="P47" s="355"/>
      <c r="Q47" s="355"/>
    </row>
    <row r="48" spans="2:17" ht="58.5" customHeight="1" x14ac:dyDescent="0.25">
      <c r="B48" s="295"/>
      <c r="C48" s="55" t="s">
        <v>187</v>
      </c>
      <c r="D48" s="31" t="s">
        <v>64</v>
      </c>
      <c r="E48" s="8" t="s">
        <v>65</v>
      </c>
      <c r="F48" s="10" t="s">
        <v>148</v>
      </c>
      <c r="G48" s="71" t="s">
        <v>235</v>
      </c>
      <c r="I48" s="82">
        <v>1</v>
      </c>
      <c r="J48" s="89">
        <v>1</v>
      </c>
      <c r="K48" s="83">
        <v>0</v>
      </c>
      <c r="L48" s="84" t="s">
        <v>253</v>
      </c>
      <c r="O48" s="355"/>
      <c r="P48" s="355"/>
      <c r="Q48" s="355"/>
    </row>
    <row r="49" spans="2:17" ht="66.75" customHeight="1" thickBot="1" x14ac:dyDescent="0.3">
      <c r="B49" s="354"/>
      <c r="C49" s="55" t="s">
        <v>188</v>
      </c>
      <c r="D49" s="43" t="s">
        <v>66</v>
      </c>
      <c r="E49" s="9" t="s">
        <v>67</v>
      </c>
      <c r="F49" s="11" t="s">
        <v>50</v>
      </c>
      <c r="G49" s="23" t="s">
        <v>235</v>
      </c>
      <c r="I49" s="82">
        <v>1</v>
      </c>
      <c r="J49" s="89">
        <v>1</v>
      </c>
      <c r="K49" s="83">
        <v>0</v>
      </c>
      <c r="L49" s="84" t="s">
        <v>254</v>
      </c>
      <c r="O49" s="355"/>
      <c r="P49" s="355"/>
      <c r="Q49" s="355"/>
    </row>
    <row r="50" spans="2:17" ht="13.5" customHeight="1" thickBot="1" x14ac:dyDescent="0.3">
      <c r="B50" s="19"/>
      <c r="C50" s="19"/>
      <c r="D50" s="34"/>
      <c r="E50" s="35"/>
      <c r="F50" s="19"/>
      <c r="I50"/>
      <c r="J50"/>
      <c r="K50"/>
      <c r="L50"/>
      <c r="O50" s="355"/>
      <c r="P50" s="355"/>
      <c r="Q50" s="355"/>
    </row>
    <row r="51" spans="2:17" ht="13.5" customHeight="1" thickBot="1" x14ac:dyDescent="0.3">
      <c r="B51" s="53" t="s">
        <v>68</v>
      </c>
      <c r="C51" s="289" t="s">
        <v>69</v>
      </c>
      <c r="D51" s="289"/>
      <c r="E51" s="289"/>
      <c r="F51" s="289"/>
      <c r="G51" s="289"/>
      <c r="I51" s="281" t="s">
        <v>258</v>
      </c>
      <c r="J51" s="282"/>
      <c r="K51" s="283"/>
      <c r="L51" s="87" t="s">
        <v>210</v>
      </c>
      <c r="O51" s="355"/>
      <c r="P51" s="355"/>
      <c r="Q51" s="355"/>
    </row>
    <row r="52" spans="2:17" ht="24.75" thickBot="1" x14ac:dyDescent="0.3">
      <c r="B52" s="54" t="s">
        <v>11</v>
      </c>
      <c r="C52" s="290" t="s">
        <v>12</v>
      </c>
      <c r="D52" s="290"/>
      <c r="E52" s="55" t="s">
        <v>13</v>
      </c>
      <c r="F52" s="54" t="s">
        <v>14</v>
      </c>
      <c r="G52" s="55" t="s">
        <v>15</v>
      </c>
      <c r="I52" s="77" t="s">
        <v>211</v>
      </c>
      <c r="J52" s="78" t="s">
        <v>212</v>
      </c>
      <c r="K52" s="78" t="s">
        <v>213</v>
      </c>
      <c r="L52" s="88"/>
      <c r="O52" s="355"/>
      <c r="P52" s="355"/>
      <c r="Q52" s="355"/>
    </row>
    <row r="53" spans="2:17" ht="13.5" customHeight="1" x14ac:dyDescent="0.25">
      <c r="B53" s="56" t="s">
        <v>16</v>
      </c>
      <c r="C53" s="57">
        <v>1</v>
      </c>
      <c r="D53" s="287" t="s">
        <v>70</v>
      </c>
      <c r="E53" s="287"/>
      <c r="F53" s="287"/>
      <c r="G53" s="287"/>
      <c r="I53" s="79">
        <v>1</v>
      </c>
      <c r="J53" s="79">
        <v>1</v>
      </c>
      <c r="K53" s="80">
        <f>J53/I53</f>
        <v>1</v>
      </c>
      <c r="L53" s="81"/>
      <c r="O53" s="355"/>
      <c r="P53" s="355"/>
      <c r="Q53" s="355"/>
    </row>
    <row r="54" spans="2:17" ht="52.5" customHeight="1" x14ac:dyDescent="0.25">
      <c r="B54" s="8" t="s">
        <v>71</v>
      </c>
      <c r="C54" s="55" t="s">
        <v>18</v>
      </c>
      <c r="D54" s="31" t="s">
        <v>151</v>
      </c>
      <c r="E54" s="8" t="s">
        <v>152</v>
      </c>
      <c r="F54" s="8" t="s">
        <v>149</v>
      </c>
      <c r="G54" s="59" t="s">
        <v>236</v>
      </c>
      <c r="I54" s="82">
        <v>0</v>
      </c>
      <c r="J54" s="91">
        <v>0</v>
      </c>
      <c r="K54" s="83">
        <v>0</v>
      </c>
      <c r="L54" s="84"/>
      <c r="O54" s="355"/>
      <c r="P54" s="355"/>
      <c r="Q54" s="355"/>
    </row>
    <row r="55" spans="2:17" x14ac:dyDescent="0.25">
      <c r="B55" s="56" t="s">
        <v>26</v>
      </c>
      <c r="C55" s="57">
        <v>2</v>
      </c>
      <c r="D55" s="287" t="s">
        <v>72</v>
      </c>
      <c r="E55" s="287"/>
      <c r="F55" s="287"/>
      <c r="G55" s="287"/>
      <c r="I55" s="79">
        <f>SUM(I56:I57)</f>
        <v>2</v>
      </c>
      <c r="J55" s="79">
        <f>SUM(J56:J57)</f>
        <v>1</v>
      </c>
      <c r="K55" s="80">
        <v>1</v>
      </c>
      <c r="L55" s="84"/>
      <c r="O55" s="355"/>
      <c r="P55" s="355"/>
      <c r="Q55" s="355"/>
    </row>
    <row r="56" spans="2:17" ht="48" x14ac:dyDescent="0.25">
      <c r="B56" s="341" t="s">
        <v>73</v>
      </c>
      <c r="C56" s="351" t="s">
        <v>53</v>
      </c>
      <c r="D56" s="352" t="s">
        <v>74</v>
      </c>
      <c r="E56" s="8" t="s">
        <v>118</v>
      </c>
      <c r="F56" s="8" t="s">
        <v>150</v>
      </c>
      <c r="G56" s="59" t="s">
        <v>237</v>
      </c>
      <c r="I56" s="82">
        <v>1</v>
      </c>
      <c r="J56" s="92">
        <v>0</v>
      </c>
      <c r="K56" s="83">
        <v>0</v>
      </c>
      <c r="L56" s="84" t="s">
        <v>250</v>
      </c>
      <c r="O56" s="355"/>
      <c r="P56" s="355"/>
      <c r="Q56" s="355"/>
    </row>
    <row r="57" spans="2:17" ht="47.25" customHeight="1" x14ac:dyDescent="0.25">
      <c r="B57" s="341"/>
      <c r="C57" s="351"/>
      <c r="D57" s="352"/>
      <c r="E57" s="8" t="s">
        <v>76</v>
      </c>
      <c r="F57" s="8" t="s">
        <v>77</v>
      </c>
      <c r="G57" s="58">
        <v>43889</v>
      </c>
      <c r="I57" s="82">
        <v>1</v>
      </c>
      <c r="J57" s="89">
        <v>1</v>
      </c>
      <c r="K57" s="83">
        <f>J57/I57</f>
        <v>1</v>
      </c>
      <c r="L57" s="84" t="s">
        <v>218</v>
      </c>
      <c r="O57" s="355"/>
      <c r="P57" s="355"/>
      <c r="Q57" s="355"/>
    </row>
    <row r="58" spans="2:17" ht="15" customHeight="1" x14ac:dyDescent="0.25">
      <c r="B58" s="56" t="s">
        <v>31</v>
      </c>
      <c r="C58" s="57">
        <v>3</v>
      </c>
      <c r="D58" s="287" t="s">
        <v>78</v>
      </c>
      <c r="E58" s="287"/>
      <c r="F58" s="287"/>
      <c r="G58" s="287"/>
      <c r="I58" s="79">
        <f>SUM(I59:I60)</f>
        <v>0</v>
      </c>
      <c r="J58" s="79">
        <f>SUM(J59:J60)</f>
        <v>0</v>
      </c>
      <c r="K58" s="80">
        <v>1</v>
      </c>
      <c r="L58" s="84"/>
      <c r="O58" s="355"/>
      <c r="P58" s="355"/>
      <c r="Q58" s="355"/>
    </row>
    <row r="59" spans="2:17" ht="47.25" customHeight="1" x14ac:dyDescent="0.25">
      <c r="B59" s="341" t="s">
        <v>79</v>
      </c>
      <c r="C59" s="55" t="s">
        <v>198</v>
      </c>
      <c r="D59" s="38" t="s">
        <v>80</v>
      </c>
      <c r="E59" s="12" t="s">
        <v>81</v>
      </c>
      <c r="F59" s="8" t="s">
        <v>82</v>
      </c>
      <c r="G59" s="58">
        <v>43921</v>
      </c>
      <c r="I59" s="91"/>
      <c r="J59" s="91"/>
      <c r="K59" s="101"/>
      <c r="L59" s="84"/>
      <c r="O59" s="355"/>
      <c r="P59" s="355"/>
      <c r="Q59" s="355"/>
    </row>
    <row r="60" spans="2:17" ht="27" customHeight="1" x14ac:dyDescent="0.25">
      <c r="B60" s="341"/>
      <c r="C60" s="55" t="s">
        <v>199</v>
      </c>
      <c r="D60" s="38" t="s">
        <v>209</v>
      </c>
      <c r="E60" s="12" t="s">
        <v>81</v>
      </c>
      <c r="F60" s="8" t="s">
        <v>83</v>
      </c>
      <c r="G60" s="58">
        <v>43889</v>
      </c>
      <c r="I60" s="91"/>
      <c r="J60" s="91"/>
      <c r="K60" s="101"/>
      <c r="L60" s="84"/>
      <c r="O60" s="355"/>
      <c r="P60" s="355"/>
      <c r="Q60" s="355"/>
    </row>
    <row r="61" spans="2:17" ht="12" customHeight="1" x14ac:dyDescent="0.25">
      <c r="B61" s="56" t="s">
        <v>34</v>
      </c>
      <c r="C61" s="57">
        <v>4</v>
      </c>
      <c r="D61" s="287" t="s">
        <v>84</v>
      </c>
      <c r="E61" s="287"/>
      <c r="F61" s="287"/>
      <c r="G61" s="287"/>
      <c r="I61" s="79">
        <f>SUM(I62:I64)</f>
        <v>1</v>
      </c>
      <c r="J61" s="79">
        <f>SUM(J62:J64)</f>
        <v>1</v>
      </c>
      <c r="K61" s="80">
        <v>1</v>
      </c>
      <c r="L61" s="84"/>
      <c r="O61" s="355"/>
      <c r="P61" s="355"/>
      <c r="Q61" s="355"/>
    </row>
    <row r="62" spans="2:17" ht="33" customHeight="1" x14ac:dyDescent="0.25">
      <c r="B62" s="341" t="s">
        <v>180</v>
      </c>
      <c r="C62" s="55" t="s">
        <v>186</v>
      </c>
      <c r="D62" s="31" t="s">
        <v>182</v>
      </c>
      <c r="E62" s="8" t="s">
        <v>183</v>
      </c>
      <c r="F62" s="8" t="s">
        <v>153</v>
      </c>
      <c r="G62" s="59">
        <v>43889</v>
      </c>
      <c r="I62" s="91"/>
      <c r="J62" s="91"/>
      <c r="K62" s="101"/>
      <c r="L62" s="102"/>
      <c r="O62" s="355"/>
      <c r="P62" s="355"/>
      <c r="Q62" s="355"/>
    </row>
    <row r="63" spans="2:17" ht="33" customHeight="1" x14ac:dyDescent="0.25">
      <c r="B63" s="341"/>
      <c r="C63" s="55" t="s">
        <v>187</v>
      </c>
      <c r="D63" s="31" t="s">
        <v>185</v>
      </c>
      <c r="E63" s="8" t="s">
        <v>184</v>
      </c>
      <c r="F63" s="8" t="s">
        <v>153</v>
      </c>
      <c r="G63" s="59">
        <v>43889</v>
      </c>
      <c r="I63" s="91"/>
      <c r="J63" s="91"/>
      <c r="K63" s="101"/>
      <c r="L63" s="102"/>
      <c r="O63" s="355"/>
      <c r="P63" s="355"/>
      <c r="Q63" s="355"/>
    </row>
    <row r="64" spans="2:17" ht="57.75" customHeight="1" x14ac:dyDescent="0.25">
      <c r="B64" s="341"/>
      <c r="C64" s="55" t="s">
        <v>188</v>
      </c>
      <c r="D64" s="31" t="s">
        <v>119</v>
      </c>
      <c r="E64" s="8" t="s">
        <v>120</v>
      </c>
      <c r="F64" s="8" t="s">
        <v>75</v>
      </c>
      <c r="G64" s="59" t="s">
        <v>238</v>
      </c>
      <c r="I64" s="82">
        <v>1</v>
      </c>
      <c r="J64" s="89">
        <v>1</v>
      </c>
      <c r="K64" s="83">
        <f>J64/I64</f>
        <v>1</v>
      </c>
      <c r="L64" s="84" t="s">
        <v>219</v>
      </c>
      <c r="O64" s="355"/>
      <c r="P64" s="355"/>
      <c r="Q64" s="355"/>
    </row>
    <row r="65" spans="2:17" ht="15" customHeight="1" x14ac:dyDescent="0.25">
      <c r="B65" s="56" t="s">
        <v>36</v>
      </c>
      <c r="C65" s="57">
        <v>5</v>
      </c>
      <c r="D65" s="287" t="s">
        <v>85</v>
      </c>
      <c r="E65" s="287"/>
      <c r="F65" s="287"/>
      <c r="G65" s="287"/>
      <c r="I65" s="79">
        <f>SUM(I66:I75)</f>
        <v>13</v>
      </c>
      <c r="J65" s="79">
        <f>SUM(J66:J75)</f>
        <v>9</v>
      </c>
      <c r="K65" s="80">
        <v>1</v>
      </c>
      <c r="L65" s="84"/>
      <c r="O65" s="355"/>
      <c r="P65" s="355"/>
      <c r="Q65" s="355"/>
    </row>
    <row r="66" spans="2:17" ht="76.5" customHeight="1" x14ac:dyDescent="0.25">
      <c r="B66" s="341" t="s">
        <v>181</v>
      </c>
      <c r="C66" s="55" t="s">
        <v>200</v>
      </c>
      <c r="D66" s="31" t="s">
        <v>86</v>
      </c>
      <c r="E66" s="8" t="s">
        <v>87</v>
      </c>
      <c r="F66" s="8" t="s">
        <v>88</v>
      </c>
      <c r="G66" s="8" t="s">
        <v>121</v>
      </c>
      <c r="I66" s="82">
        <v>4</v>
      </c>
      <c r="J66" s="92">
        <v>0</v>
      </c>
      <c r="K66" s="83">
        <v>1</v>
      </c>
      <c r="L66" s="84" t="s">
        <v>265</v>
      </c>
      <c r="O66" s="355"/>
      <c r="P66" s="355"/>
      <c r="Q66" s="355"/>
    </row>
    <row r="67" spans="2:17" ht="63.75" customHeight="1" x14ac:dyDescent="0.25">
      <c r="B67" s="341"/>
      <c r="C67" s="55" t="s">
        <v>201</v>
      </c>
      <c r="D67" s="31" t="s">
        <v>89</v>
      </c>
      <c r="E67" s="8" t="s">
        <v>90</v>
      </c>
      <c r="F67" s="8" t="s">
        <v>88</v>
      </c>
      <c r="G67" s="8" t="s">
        <v>121</v>
      </c>
      <c r="H67" s="44"/>
      <c r="I67" s="82">
        <v>0</v>
      </c>
      <c r="J67" s="91">
        <v>0</v>
      </c>
      <c r="K67" s="83">
        <v>0</v>
      </c>
      <c r="L67" s="84" t="s">
        <v>220</v>
      </c>
      <c r="O67" s="355"/>
      <c r="P67" s="355"/>
      <c r="Q67" s="355"/>
    </row>
    <row r="68" spans="2:17" ht="24" customHeight="1" thickBot="1" x14ac:dyDescent="0.3">
      <c r="B68" s="19"/>
      <c r="C68" s="19"/>
      <c r="D68" s="34"/>
      <c r="E68" s="35"/>
      <c r="F68" s="19"/>
      <c r="I68"/>
      <c r="J68"/>
      <c r="K68"/>
      <c r="L68"/>
      <c r="O68" s="355"/>
      <c r="P68" s="355"/>
      <c r="Q68" s="355"/>
    </row>
    <row r="69" spans="2:17" ht="13.5" customHeight="1" thickBot="1" x14ac:dyDescent="0.3">
      <c r="B69" s="27" t="s">
        <v>91</v>
      </c>
      <c r="C69" s="342" t="s">
        <v>92</v>
      </c>
      <c r="D69" s="342"/>
      <c r="E69" s="342"/>
      <c r="F69" s="342"/>
      <c r="G69" s="343"/>
      <c r="I69" s="281" t="s">
        <v>258</v>
      </c>
      <c r="J69" s="282"/>
      <c r="K69" s="283"/>
      <c r="L69" s="87" t="s">
        <v>210</v>
      </c>
      <c r="O69" s="355"/>
      <c r="P69" s="355"/>
      <c r="Q69" s="355"/>
    </row>
    <row r="70" spans="2:17" ht="24.75" thickBot="1" x14ac:dyDescent="0.3">
      <c r="B70" s="39" t="s">
        <v>11</v>
      </c>
      <c r="C70" s="344" t="s">
        <v>12</v>
      </c>
      <c r="D70" s="345"/>
      <c r="E70" s="5" t="s">
        <v>13</v>
      </c>
      <c r="F70" s="28" t="s">
        <v>14</v>
      </c>
      <c r="G70" s="5" t="s">
        <v>15</v>
      </c>
      <c r="I70" s="77" t="s">
        <v>211</v>
      </c>
      <c r="J70" s="78" t="s">
        <v>212</v>
      </c>
      <c r="K70" s="78" t="s">
        <v>213</v>
      </c>
      <c r="L70" s="88"/>
      <c r="O70" s="355"/>
      <c r="P70" s="355"/>
      <c r="Q70" s="355"/>
    </row>
    <row r="71" spans="2:17" ht="13.5" customHeight="1" thickBot="1" x14ac:dyDescent="0.3">
      <c r="B71" s="29" t="s">
        <v>16</v>
      </c>
      <c r="C71" s="36">
        <v>1</v>
      </c>
      <c r="D71" s="348" t="s">
        <v>93</v>
      </c>
      <c r="E71" s="349"/>
      <c r="F71" s="349"/>
      <c r="G71" s="350"/>
      <c r="I71" s="79">
        <f>SUM(I72:I76)</f>
        <v>5</v>
      </c>
      <c r="J71" s="79">
        <f>SUM(J72:J76)</f>
        <v>5</v>
      </c>
      <c r="K71" s="80">
        <f t="shared" ref="K71:K78" si="3">J71/I71</f>
        <v>1</v>
      </c>
      <c r="L71" s="81"/>
      <c r="O71" s="355"/>
      <c r="P71" s="355"/>
      <c r="Q71" s="355"/>
    </row>
    <row r="72" spans="2:17" ht="84" x14ac:dyDescent="0.25">
      <c r="B72" s="346" t="s">
        <v>94</v>
      </c>
      <c r="C72" s="30" t="s">
        <v>18</v>
      </c>
      <c r="D72" s="31" t="s">
        <v>122</v>
      </c>
      <c r="E72" s="6" t="s">
        <v>96</v>
      </c>
      <c r="F72" s="6" t="s">
        <v>95</v>
      </c>
      <c r="G72" s="24">
        <v>44012</v>
      </c>
      <c r="I72" s="82">
        <v>1</v>
      </c>
      <c r="J72" s="89">
        <v>1</v>
      </c>
      <c r="K72" s="83">
        <f t="shared" si="3"/>
        <v>1</v>
      </c>
      <c r="L72" s="84" t="s">
        <v>255</v>
      </c>
      <c r="O72" s="355"/>
      <c r="P72" s="355"/>
      <c r="Q72" s="355"/>
    </row>
    <row r="73" spans="2:17" ht="27" customHeight="1" x14ac:dyDescent="0.25">
      <c r="B73" s="347"/>
      <c r="C73" s="74" t="s">
        <v>20</v>
      </c>
      <c r="D73" s="32" t="s">
        <v>189</v>
      </c>
      <c r="E73" s="7" t="s">
        <v>190</v>
      </c>
      <c r="F73" s="7" t="s">
        <v>191</v>
      </c>
      <c r="G73" s="75">
        <v>43951</v>
      </c>
      <c r="I73" s="82">
        <v>1</v>
      </c>
      <c r="J73" s="89">
        <v>1</v>
      </c>
      <c r="K73" s="83">
        <f t="shared" si="3"/>
        <v>1</v>
      </c>
      <c r="L73" s="84" t="s">
        <v>225</v>
      </c>
      <c r="O73" s="355"/>
      <c r="P73" s="355"/>
      <c r="Q73" s="355"/>
    </row>
    <row r="74" spans="2:17" ht="48" customHeight="1" x14ac:dyDescent="0.25">
      <c r="B74" s="347"/>
      <c r="C74" s="74" t="s">
        <v>23</v>
      </c>
      <c r="D74" s="32" t="s">
        <v>202</v>
      </c>
      <c r="E74" s="7" t="s">
        <v>203</v>
      </c>
      <c r="F74" s="7" t="s">
        <v>191</v>
      </c>
      <c r="G74" s="75">
        <v>43889</v>
      </c>
      <c r="I74" s="82">
        <v>1</v>
      </c>
      <c r="J74" s="89">
        <v>1</v>
      </c>
      <c r="K74" s="83">
        <f t="shared" si="3"/>
        <v>1</v>
      </c>
      <c r="L74" s="84" t="s">
        <v>221</v>
      </c>
      <c r="O74" s="355"/>
      <c r="P74" s="355"/>
      <c r="Q74" s="355"/>
    </row>
    <row r="75" spans="2:17" ht="50.25" customHeight="1" x14ac:dyDescent="0.25">
      <c r="B75" s="347"/>
      <c r="C75" s="30" t="s">
        <v>24</v>
      </c>
      <c r="D75" s="31" t="s">
        <v>208</v>
      </c>
      <c r="E75" s="6" t="s">
        <v>99</v>
      </c>
      <c r="F75" s="16" t="s">
        <v>97</v>
      </c>
      <c r="G75" s="22" t="s">
        <v>239</v>
      </c>
      <c r="I75" s="82">
        <v>1</v>
      </c>
      <c r="J75" s="89">
        <v>1</v>
      </c>
      <c r="K75" s="83">
        <f t="shared" si="3"/>
        <v>1</v>
      </c>
      <c r="L75" s="84" t="s">
        <v>222</v>
      </c>
      <c r="O75" s="355"/>
      <c r="P75" s="355"/>
      <c r="Q75" s="355"/>
    </row>
    <row r="76" spans="2:17" ht="48.75" thickBot="1" x14ac:dyDescent="0.3">
      <c r="B76" s="347"/>
      <c r="C76" s="30" t="s">
        <v>168</v>
      </c>
      <c r="D76" s="40" t="s">
        <v>100</v>
      </c>
      <c r="E76" s="6" t="s">
        <v>101</v>
      </c>
      <c r="F76" s="16" t="s">
        <v>102</v>
      </c>
      <c r="G76" s="22" t="s">
        <v>239</v>
      </c>
      <c r="I76" s="82">
        <v>1</v>
      </c>
      <c r="J76" s="89">
        <v>1</v>
      </c>
      <c r="K76" s="83">
        <f t="shared" si="3"/>
        <v>1</v>
      </c>
      <c r="L76" s="84" t="s">
        <v>222</v>
      </c>
      <c r="O76" s="355"/>
      <c r="P76" s="355"/>
      <c r="Q76" s="355"/>
    </row>
    <row r="77" spans="2:17" ht="14.25" customHeight="1" thickBot="1" x14ac:dyDescent="0.3">
      <c r="B77" s="29" t="s">
        <v>26</v>
      </c>
      <c r="C77" s="37">
        <v>2</v>
      </c>
      <c r="D77" s="284" t="s">
        <v>103</v>
      </c>
      <c r="E77" s="285"/>
      <c r="F77" s="285"/>
      <c r="G77" s="286"/>
      <c r="I77" s="79">
        <f>SUM(I78:I81)</f>
        <v>1</v>
      </c>
      <c r="J77" s="79">
        <f>SUM(J78:J81)</f>
        <v>0</v>
      </c>
      <c r="K77" s="80">
        <f t="shared" si="3"/>
        <v>0</v>
      </c>
      <c r="L77" s="81"/>
      <c r="O77" s="355"/>
      <c r="P77" s="355"/>
      <c r="Q77" s="355"/>
    </row>
    <row r="78" spans="2:17" ht="36" x14ac:dyDescent="0.25">
      <c r="B78" s="346" t="s">
        <v>104</v>
      </c>
      <c r="C78" s="30" t="s">
        <v>53</v>
      </c>
      <c r="D78" s="31" t="s">
        <v>123</v>
      </c>
      <c r="E78" s="8" t="s">
        <v>124</v>
      </c>
      <c r="F78" s="16" t="s">
        <v>97</v>
      </c>
      <c r="G78" s="22" t="s">
        <v>240</v>
      </c>
      <c r="I78" s="82">
        <v>1</v>
      </c>
      <c r="J78" s="92">
        <v>0</v>
      </c>
      <c r="K78" s="83">
        <f t="shared" si="3"/>
        <v>0</v>
      </c>
      <c r="L78" s="84" t="s">
        <v>256</v>
      </c>
      <c r="O78" s="355"/>
      <c r="P78" s="355"/>
      <c r="Q78" s="355"/>
    </row>
    <row r="79" spans="2:17" ht="41.25" customHeight="1" x14ac:dyDescent="0.25">
      <c r="B79" s="347"/>
      <c r="C79" s="30" t="s">
        <v>193</v>
      </c>
      <c r="D79" s="31" t="s">
        <v>192</v>
      </c>
      <c r="E79" s="8" t="s">
        <v>195</v>
      </c>
      <c r="F79" s="8" t="s">
        <v>98</v>
      </c>
      <c r="G79" s="20">
        <v>43889</v>
      </c>
      <c r="I79" s="91"/>
      <c r="J79" s="91"/>
      <c r="K79" s="101"/>
      <c r="L79" s="102"/>
      <c r="O79" s="355"/>
      <c r="P79" s="355"/>
      <c r="Q79" s="355"/>
    </row>
    <row r="80" spans="2:17" ht="41.25" customHeight="1" x14ac:dyDescent="0.25">
      <c r="B80" s="347"/>
      <c r="C80" s="30" t="s">
        <v>204</v>
      </c>
      <c r="D80" s="31" t="s">
        <v>194</v>
      </c>
      <c r="E80" s="8" t="s">
        <v>196</v>
      </c>
      <c r="F80" s="16" t="s">
        <v>97</v>
      </c>
      <c r="G80" s="20">
        <v>43889</v>
      </c>
      <c r="I80" s="91"/>
      <c r="J80" s="91"/>
      <c r="K80" s="101"/>
      <c r="L80" s="102"/>
      <c r="O80" s="355"/>
      <c r="P80" s="355"/>
      <c r="Q80" s="355"/>
    </row>
    <row r="81" spans="2:17" ht="36.75" thickBot="1" x14ac:dyDescent="0.3">
      <c r="B81" s="347"/>
      <c r="C81" s="30" t="s">
        <v>205</v>
      </c>
      <c r="D81" s="31" t="s">
        <v>125</v>
      </c>
      <c r="E81" s="8" t="s">
        <v>126</v>
      </c>
      <c r="F81" s="8" t="s">
        <v>105</v>
      </c>
      <c r="G81" s="20">
        <v>43889</v>
      </c>
      <c r="I81" s="91"/>
      <c r="J81" s="91"/>
      <c r="K81" s="101"/>
      <c r="L81" s="102"/>
      <c r="O81" s="355"/>
      <c r="P81" s="355"/>
      <c r="Q81" s="355"/>
    </row>
    <row r="82" spans="2:17" ht="17.25" customHeight="1" thickBot="1" x14ac:dyDescent="0.3">
      <c r="B82" s="29" t="s">
        <v>31</v>
      </c>
      <c r="C82" s="37">
        <v>3</v>
      </c>
      <c r="D82" s="284" t="s">
        <v>106</v>
      </c>
      <c r="E82" s="285"/>
      <c r="F82" s="285"/>
      <c r="G82" s="286"/>
      <c r="I82" s="79">
        <f>SUM(I83:I86)</f>
        <v>6</v>
      </c>
      <c r="J82" s="79">
        <f>SUM(J83:J86)</f>
        <v>6</v>
      </c>
      <c r="K82" s="80">
        <f t="shared" ref="K82:K87" si="4">J82/I82</f>
        <v>1</v>
      </c>
      <c r="L82" s="81"/>
      <c r="O82" s="355"/>
      <c r="P82" s="355"/>
      <c r="Q82" s="355"/>
    </row>
    <row r="83" spans="2:17" ht="51.75" customHeight="1" thickBot="1" x14ac:dyDescent="0.3">
      <c r="B83" s="18" t="s">
        <v>107</v>
      </c>
      <c r="C83" s="30" t="s">
        <v>198</v>
      </c>
      <c r="D83" s="38" t="s">
        <v>159</v>
      </c>
      <c r="E83" s="13" t="s">
        <v>154</v>
      </c>
      <c r="F83" s="13" t="s">
        <v>155</v>
      </c>
      <c r="G83" s="25">
        <v>44012</v>
      </c>
      <c r="H83" s="48"/>
      <c r="I83" s="82">
        <v>1</v>
      </c>
      <c r="J83" s="89">
        <v>1</v>
      </c>
      <c r="K83" s="83">
        <f t="shared" si="4"/>
        <v>1</v>
      </c>
      <c r="L83" s="84" t="s">
        <v>223</v>
      </c>
      <c r="O83" s="355"/>
      <c r="P83" s="355"/>
      <c r="Q83" s="355"/>
    </row>
    <row r="84" spans="2:17" ht="25.5" customHeight="1" thickBot="1" x14ac:dyDescent="0.3">
      <c r="B84" s="29" t="s">
        <v>34</v>
      </c>
      <c r="C84" s="37">
        <v>4</v>
      </c>
      <c r="D84" s="284" t="s">
        <v>108</v>
      </c>
      <c r="E84" s="285"/>
      <c r="F84" s="285"/>
      <c r="G84" s="286"/>
      <c r="I84" s="79">
        <f>SUM(I85:I88)</f>
        <v>3</v>
      </c>
      <c r="J84" s="79">
        <f>SUM(J85:J88)</f>
        <v>3</v>
      </c>
      <c r="K84" s="80">
        <f t="shared" si="4"/>
        <v>1</v>
      </c>
      <c r="L84" s="81"/>
      <c r="O84" s="355"/>
      <c r="P84" s="355"/>
      <c r="Q84" s="355"/>
    </row>
    <row r="85" spans="2:17" ht="65.25" customHeight="1" thickBot="1" x14ac:dyDescent="0.3">
      <c r="B85" s="18" t="s">
        <v>109</v>
      </c>
      <c r="C85" s="30" t="s">
        <v>186</v>
      </c>
      <c r="D85" s="31" t="s">
        <v>127</v>
      </c>
      <c r="E85" s="14" t="s">
        <v>110</v>
      </c>
      <c r="F85" s="15" t="s">
        <v>111</v>
      </c>
      <c r="G85" s="20">
        <v>44012</v>
      </c>
      <c r="I85" s="82">
        <v>1</v>
      </c>
      <c r="J85" s="89">
        <v>1</v>
      </c>
      <c r="K85" s="83">
        <f t="shared" si="4"/>
        <v>1</v>
      </c>
      <c r="L85" s="84" t="s">
        <v>257</v>
      </c>
      <c r="O85" s="355"/>
      <c r="P85" s="355"/>
      <c r="Q85" s="355"/>
    </row>
    <row r="86" spans="2:17" ht="14.25" customHeight="1" thickBot="1" x14ac:dyDescent="0.3">
      <c r="B86" s="29" t="s">
        <v>36</v>
      </c>
      <c r="C86" s="37">
        <v>5</v>
      </c>
      <c r="D86" s="284" t="s">
        <v>112</v>
      </c>
      <c r="E86" s="285"/>
      <c r="F86" s="285"/>
      <c r="G86" s="286"/>
      <c r="I86" s="79">
        <f>SUM(I87:I90)</f>
        <v>1</v>
      </c>
      <c r="J86" s="79">
        <f>SUM(J87:J90)</f>
        <v>1</v>
      </c>
      <c r="K86" s="80">
        <f t="shared" si="4"/>
        <v>1</v>
      </c>
      <c r="L86" s="81"/>
      <c r="O86" s="355"/>
      <c r="P86" s="355"/>
      <c r="Q86" s="355"/>
    </row>
    <row r="87" spans="2:17" ht="65.25" customHeight="1" thickBot="1" x14ac:dyDescent="0.3">
      <c r="B87" s="41" t="s">
        <v>113</v>
      </c>
      <c r="C87" s="42" t="s">
        <v>200</v>
      </c>
      <c r="D87" s="43" t="s">
        <v>114</v>
      </c>
      <c r="E87" s="9" t="s">
        <v>115</v>
      </c>
      <c r="F87" s="9" t="s">
        <v>128</v>
      </c>
      <c r="G87" s="26" t="s">
        <v>237</v>
      </c>
      <c r="I87" s="82">
        <v>1</v>
      </c>
      <c r="J87" s="89">
        <v>1</v>
      </c>
      <c r="K87" s="83">
        <f t="shared" si="4"/>
        <v>1</v>
      </c>
      <c r="L87" s="84" t="s">
        <v>224</v>
      </c>
      <c r="O87" s="355"/>
      <c r="P87" s="355"/>
      <c r="Q87" s="355"/>
    </row>
    <row r="88" spans="2:17" ht="15" x14ac:dyDescent="0.25">
      <c r="B88" s="17" t="s">
        <v>135</v>
      </c>
      <c r="I88"/>
      <c r="J88"/>
      <c r="K88"/>
      <c r="L88"/>
      <c r="O88" s="355"/>
      <c r="P88" s="355"/>
      <c r="Q88" s="355"/>
    </row>
    <row r="89" spans="2:17" ht="3" customHeight="1" x14ac:dyDescent="0.25">
      <c r="I89"/>
      <c r="J89"/>
      <c r="K89"/>
      <c r="L89"/>
      <c r="O89" s="355"/>
      <c r="P89" s="355"/>
      <c r="Q89" s="355"/>
    </row>
    <row r="90" spans="2:17" ht="13.5" customHeight="1" x14ac:dyDescent="0.25">
      <c r="B90" s="95"/>
      <c r="I90"/>
      <c r="J90"/>
      <c r="K90"/>
      <c r="L90"/>
      <c r="O90" s="355"/>
      <c r="P90" s="355"/>
      <c r="Q90" s="355"/>
    </row>
    <row r="91" spans="2:17" ht="3" customHeight="1" x14ac:dyDescent="0.25">
      <c r="I91"/>
      <c r="J91"/>
      <c r="K91"/>
      <c r="L91"/>
      <c r="O91" s="355"/>
      <c r="P91" s="355"/>
      <c r="Q91" s="355"/>
    </row>
    <row r="92" spans="2:17" ht="21.75" customHeight="1" x14ac:dyDescent="0.25">
      <c r="O92" s="355"/>
      <c r="P92" s="355"/>
      <c r="Q92" s="355"/>
    </row>
    <row r="93" spans="2:17" ht="21.75" customHeight="1" x14ac:dyDescent="0.25">
      <c r="B93" s="353"/>
      <c r="C93" s="353"/>
      <c r="D93" s="353"/>
      <c r="I93"/>
      <c r="J93"/>
      <c r="K93"/>
      <c r="L93"/>
      <c r="O93" s="355"/>
      <c r="P93" s="355"/>
      <c r="Q93" s="355"/>
    </row>
    <row r="94" spans="2:17" ht="8.25" customHeight="1" x14ac:dyDescent="0.25">
      <c r="B94" s="340"/>
      <c r="C94" s="340"/>
      <c r="D94" s="340"/>
      <c r="I94"/>
      <c r="J94"/>
      <c r="K94"/>
      <c r="L94"/>
      <c r="O94" s="355"/>
      <c r="P94" s="355"/>
      <c r="Q94" s="355"/>
    </row>
    <row r="95" spans="2:17" ht="9" customHeight="1" x14ac:dyDescent="0.25">
      <c r="B95" s="339"/>
      <c r="C95" s="339"/>
      <c r="D95" s="339"/>
      <c r="E95" s="49"/>
      <c r="I95"/>
      <c r="J95"/>
      <c r="K95"/>
      <c r="L95"/>
      <c r="O95" s="355"/>
      <c r="P95" s="355"/>
      <c r="Q95" s="355"/>
    </row>
    <row r="96" spans="2:17" ht="15" x14ac:dyDescent="0.25">
      <c r="B96" s="99"/>
      <c r="C96" s="99"/>
      <c r="D96" s="100"/>
      <c r="I96"/>
      <c r="J96"/>
      <c r="K96"/>
      <c r="L96"/>
      <c r="O96" s="355"/>
      <c r="P96" s="355"/>
      <c r="Q96" s="355"/>
    </row>
    <row r="97" spans="2:12" ht="15" x14ac:dyDescent="0.25">
      <c r="B97" s="276"/>
      <c r="C97" s="276"/>
      <c r="D97" s="276"/>
      <c r="I97"/>
      <c r="J97"/>
      <c r="K97"/>
      <c r="L97"/>
    </row>
    <row r="98" spans="2:12" ht="15" x14ac:dyDescent="0.25">
      <c r="B98" s="277"/>
      <c r="C98" s="277"/>
      <c r="D98" s="277"/>
      <c r="I98"/>
      <c r="J98"/>
      <c r="K98"/>
      <c r="L98"/>
    </row>
  </sheetData>
  <sheetProtection algorithmName="SHA-512" hashValue="JV7b8JdW1YdrUCEYWgPlMUj/kDWau05ZVbA26zN3tElRTBNt0U13r84QHfducsQWeFdZJp7qEiWYLfV7QNhSRQ==" saltValue="cHN3unCScgW7VRHGF0XqmA==" spinCount="100000" sheet="1" objects="1" scenarios="1"/>
  <mergeCells count="148">
    <mergeCell ref="O94:Q94"/>
    <mergeCell ref="O95:Q95"/>
    <mergeCell ref="O96:Q96"/>
    <mergeCell ref="O82:Q82"/>
    <mergeCell ref="O83:Q83"/>
    <mergeCell ref="O84:Q84"/>
    <mergeCell ref="O85:Q85"/>
    <mergeCell ref="O86:Q86"/>
    <mergeCell ref="O87:Q87"/>
    <mergeCell ref="O88:Q88"/>
    <mergeCell ref="O89:Q89"/>
    <mergeCell ref="O90:Q90"/>
    <mergeCell ref="O76:Q76"/>
    <mergeCell ref="O77:Q77"/>
    <mergeCell ref="O78:Q78"/>
    <mergeCell ref="O79:Q79"/>
    <mergeCell ref="O80:Q80"/>
    <mergeCell ref="O81:Q81"/>
    <mergeCell ref="O91:Q91"/>
    <mergeCell ref="O92:Q92"/>
    <mergeCell ref="O93:Q93"/>
    <mergeCell ref="O67:Q67"/>
    <mergeCell ref="O68:Q68"/>
    <mergeCell ref="O69:Q69"/>
    <mergeCell ref="O70:Q70"/>
    <mergeCell ref="O71:Q71"/>
    <mergeCell ref="O72:Q72"/>
    <mergeCell ref="O73:Q73"/>
    <mergeCell ref="O74:Q74"/>
    <mergeCell ref="O75:Q75"/>
    <mergeCell ref="O58:Q58"/>
    <mergeCell ref="O59:Q59"/>
    <mergeCell ref="O60:Q60"/>
    <mergeCell ref="O61:Q61"/>
    <mergeCell ref="O62:Q62"/>
    <mergeCell ref="O63:Q63"/>
    <mergeCell ref="O64:Q64"/>
    <mergeCell ref="O65:Q65"/>
    <mergeCell ref="O66:Q66"/>
    <mergeCell ref="O49:Q49"/>
    <mergeCell ref="O50:Q50"/>
    <mergeCell ref="O51:Q51"/>
    <mergeCell ref="O52:Q52"/>
    <mergeCell ref="O53:Q53"/>
    <mergeCell ref="O54:Q54"/>
    <mergeCell ref="O55:Q55"/>
    <mergeCell ref="O56:Q56"/>
    <mergeCell ref="O57:Q57"/>
    <mergeCell ref="O40:Q40"/>
    <mergeCell ref="O41:Q41"/>
    <mergeCell ref="O42:Q42"/>
    <mergeCell ref="O43:Q43"/>
    <mergeCell ref="O44:Q44"/>
    <mergeCell ref="O45:Q45"/>
    <mergeCell ref="O46:Q46"/>
    <mergeCell ref="O47:Q47"/>
    <mergeCell ref="O48:Q48"/>
    <mergeCell ref="O31:Q31"/>
    <mergeCell ref="O32:Q32"/>
    <mergeCell ref="O33:Q33"/>
    <mergeCell ref="O34:Q34"/>
    <mergeCell ref="O35:Q35"/>
    <mergeCell ref="O36:Q36"/>
    <mergeCell ref="O37:Q37"/>
    <mergeCell ref="O38:Q38"/>
    <mergeCell ref="O39:Q39"/>
    <mergeCell ref="B93:D93"/>
    <mergeCell ref="B42:B43"/>
    <mergeCell ref="B47:B49"/>
    <mergeCell ref="I28:K28"/>
    <mergeCell ref="D41:G41"/>
    <mergeCell ref="D44:G44"/>
    <mergeCell ref="O13:Q13"/>
    <mergeCell ref="O14:Q14"/>
    <mergeCell ref="O15:Q15"/>
    <mergeCell ref="O16:Q16"/>
    <mergeCell ref="O17:Q17"/>
    <mergeCell ref="O18:Q18"/>
    <mergeCell ref="O19:Q19"/>
    <mergeCell ref="O20:Q20"/>
    <mergeCell ref="O21:Q21"/>
    <mergeCell ref="O22:Q22"/>
    <mergeCell ref="O23:Q23"/>
    <mergeCell ref="O24:Q24"/>
    <mergeCell ref="O25:Q25"/>
    <mergeCell ref="O26:Q26"/>
    <mergeCell ref="O27:Q27"/>
    <mergeCell ref="O28:Q28"/>
    <mergeCell ref="O29:Q29"/>
    <mergeCell ref="O30:Q30"/>
    <mergeCell ref="I1:L7"/>
    <mergeCell ref="B1:C3"/>
    <mergeCell ref="D1:G3"/>
    <mergeCell ref="B21:B22"/>
    <mergeCell ref="B31:B40"/>
    <mergeCell ref="C29:D29"/>
    <mergeCell ref="C28:G28"/>
    <mergeCell ref="B95:D95"/>
    <mergeCell ref="B94:D94"/>
    <mergeCell ref="B59:B60"/>
    <mergeCell ref="B62:B64"/>
    <mergeCell ref="B66:B67"/>
    <mergeCell ref="C69:G69"/>
    <mergeCell ref="C70:D70"/>
    <mergeCell ref="B72:B76"/>
    <mergeCell ref="B78:B81"/>
    <mergeCell ref="D65:G65"/>
    <mergeCell ref="D71:G71"/>
    <mergeCell ref="D77:G77"/>
    <mergeCell ref="I51:K51"/>
    <mergeCell ref="I69:K69"/>
    <mergeCell ref="B56:B57"/>
    <mergeCell ref="C56:C57"/>
    <mergeCell ref="D56:D57"/>
    <mergeCell ref="G18:G19"/>
    <mergeCell ref="D30:G30"/>
    <mergeCell ref="B4:C5"/>
    <mergeCell ref="D4:D5"/>
    <mergeCell ref="F4:G4"/>
    <mergeCell ref="F5:G5"/>
    <mergeCell ref="B6:C7"/>
    <mergeCell ref="D6:D7"/>
    <mergeCell ref="F6:G6"/>
    <mergeCell ref="E7:G7"/>
    <mergeCell ref="B97:D97"/>
    <mergeCell ref="B98:D98"/>
    <mergeCell ref="I9:L9"/>
    <mergeCell ref="I10:K10"/>
    <mergeCell ref="D86:G86"/>
    <mergeCell ref="D46:G46"/>
    <mergeCell ref="D53:G53"/>
    <mergeCell ref="D55:G55"/>
    <mergeCell ref="D58:G58"/>
    <mergeCell ref="D61:G61"/>
    <mergeCell ref="C51:G51"/>
    <mergeCell ref="C52:D52"/>
    <mergeCell ref="D82:G82"/>
    <mergeCell ref="D84:G84"/>
    <mergeCell ref="C10:G10"/>
    <mergeCell ref="D12:G12"/>
    <mergeCell ref="D17:G17"/>
    <mergeCell ref="D20:G20"/>
    <mergeCell ref="D23:G23"/>
    <mergeCell ref="D25:G25"/>
    <mergeCell ref="B9:G9"/>
    <mergeCell ref="C11:D11"/>
    <mergeCell ref="B13:B16"/>
    <mergeCell ref="B18:B19"/>
  </mergeCells>
  <printOptions horizontalCentered="1"/>
  <pageMargins left="0.70866141732283472" right="0.70866141732283472" top="0.74803149606299213" bottom="0.74803149606299213" header="0.31496062992125984" footer="0.31496062992125984"/>
  <pageSetup paperSize="14" scale="62" fitToHeight="0" orientation="landscape" r:id="rId1"/>
  <headerFooter>
    <oddHeader>&amp;R&amp;9
&amp;K000000&amp;P/&amp;N&amp;K00+000...........................................</oddHeader>
    <oddFooter>&amp;C&amp;"-,Negrita"&amp;10ANEXO 2. ACTIVIDADES DEL PLAN ANTICORRUPCIÓN Y DE ATENCIÓN AL CIUDADANO 2020</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M98"/>
  <sheetViews>
    <sheetView zoomScaleNormal="100" workbookViewId="0">
      <selection activeCell="E13" sqref="E13"/>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hidden="1" customWidth="1"/>
    <col min="12" max="12" width="24.28515625" style="76" hidden="1" customWidth="1"/>
    <col min="13" max="13" width="1.42578125" style="2" hidden="1" customWidth="1"/>
    <col min="14" max="14" width="2.5703125" style="2" hidden="1" customWidth="1"/>
    <col min="15" max="15" width="0" style="93" hidden="1" customWidth="1"/>
    <col min="16" max="16" width="11.42578125" style="94"/>
    <col min="17" max="17" width="10.42578125" style="94" customWidth="1"/>
    <col min="18" max="16384" width="11.42578125" style="2"/>
  </cols>
  <sheetData>
    <row r="1" spans="1:247" ht="12.75" customHeight="1" x14ac:dyDescent="0.25">
      <c r="B1" s="322"/>
      <c r="C1" s="323"/>
      <c r="D1" s="328" t="s">
        <v>0</v>
      </c>
      <c r="E1" s="329"/>
      <c r="F1" s="329"/>
      <c r="G1" s="330"/>
      <c r="H1" s="44"/>
      <c r="I1" s="313" t="s">
        <v>268</v>
      </c>
      <c r="J1" s="314"/>
      <c r="K1" s="314"/>
      <c r="L1" s="315"/>
    </row>
    <row r="2" spans="1:247" ht="12.75" customHeight="1" x14ac:dyDescent="0.25">
      <c r="B2" s="324"/>
      <c r="C2" s="325"/>
      <c r="D2" s="331"/>
      <c r="E2" s="332"/>
      <c r="F2" s="332"/>
      <c r="G2" s="333"/>
      <c r="H2" s="44"/>
      <c r="I2" s="316"/>
      <c r="J2" s="317"/>
      <c r="K2" s="317"/>
      <c r="L2" s="318"/>
    </row>
    <row r="3" spans="1:247" ht="12.75" customHeight="1" x14ac:dyDescent="0.25">
      <c r="B3" s="326"/>
      <c r="C3" s="327"/>
      <c r="D3" s="334"/>
      <c r="E3" s="335"/>
      <c r="F3" s="335"/>
      <c r="G3" s="336"/>
      <c r="H3" s="44"/>
      <c r="I3" s="316"/>
      <c r="J3" s="317"/>
      <c r="K3" s="317"/>
      <c r="L3" s="318"/>
    </row>
    <row r="4" spans="1:247" ht="12.75" customHeight="1" x14ac:dyDescent="0.25">
      <c r="B4" s="298" t="s">
        <v>1</v>
      </c>
      <c r="C4" s="299"/>
      <c r="D4" s="302" t="s">
        <v>2</v>
      </c>
      <c r="E4" s="1" t="s">
        <v>3</v>
      </c>
      <c r="F4" s="304">
        <v>44586</v>
      </c>
      <c r="G4" s="305"/>
      <c r="H4" s="44"/>
      <c r="I4" s="316"/>
      <c r="J4" s="317"/>
      <c r="K4" s="317"/>
      <c r="L4" s="318"/>
    </row>
    <row r="5" spans="1:247" ht="18" customHeight="1" x14ac:dyDescent="0.25">
      <c r="B5" s="300"/>
      <c r="C5" s="301"/>
      <c r="D5" s="303"/>
      <c r="E5" s="1" t="s">
        <v>4</v>
      </c>
      <c r="F5" s="306" t="s">
        <v>116</v>
      </c>
      <c r="G5" s="307"/>
      <c r="H5" s="44"/>
      <c r="I5" s="316"/>
      <c r="J5" s="317"/>
      <c r="K5" s="317"/>
      <c r="L5" s="318"/>
    </row>
    <row r="6" spans="1:247" ht="20.25" customHeight="1" x14ac:dyDescent="0.25">
      <c r="B6" s="298" t="s">
        <v>5</v>
      </c>
      <c r="C6" s="299"/>
      <c r="D6" s="308" t="s">
        <v>6</v>
      </c>
      <c r="E6" s="1" t="s">
        <v>7</v>
      </c>
      <c r="F6" s="306"/>
      <c r="G6" s="307"/>
      <c r="H6" s="44"/>
      <c r="I6" s="316"/>
      <c r="J6" s="317"/>
      <c r="K6" s="317"/>
      <c r="L6" s="318"/>
    </row>
    <row r="7" spans="1:247" ht="13.5" customHeight="1" x14ac:dyDescent="0.25">
      <c r="B7" s="300"/>
      <c r="C7" s="301"/>
      <c r="D7" s="309"/>
      <c r="E7" s="310" t="s">
        <v>117</v>
      </c>
      <c r="F7" s="311"/>
      <c r="G7" s="312"/>
      <c r="H7" s="44"/>
      <c r="I7" s="319"/>
      <c r="J7" s="320"/>
      <c r="K7" s="320"/>
      <c r="L7" s="321"/>
    </row>
    <row r="8" spans="1:247" ht="13.5" customHeight="1" thickBot="1" x14ac:dyDescent="0.3"/>
    <row r="9" spans="1:247" ht="19.5" thickBot="1" x14ac:dyDescent="0.3">
      <c r="B9" s="292" t="s">
        <v>8</v>
      </c>
      <c r="C9" s="293"/>
      <c r="D9" s="293"/>
      <c r="E9" s="293"/>
      <c r="F9" s="293"/>
      <c r="G9" s="294"/>
      <c r="H9" s="4"/>
      <c r="I9" s="278" t="s">
        <v>269</v>
      </c>
      <c r="J9" s="279"/>
      <c r="K9" s="279"/>
      <c r="L9" s="280"/>
    </row>
    <row r="10" spans="1:247" ht="15.75" customHeight="1" thickBot="1" x14ac:dyDescent="0.3">
      <c r="B10" s="60" t="s">
        <v>9</v>
      </c>
      <c r="C10" s="289" t="s">
        <v>10</v>
      </c>
      <c r="D10" s="289"/>
      <c r="E10" s="289"/>
      <c r="F10" s="289"/>
      <c r="G10" s="291"/>
      <c r="H10" s="45"/>
      <c r="I10" s="281" t="s">
        <v>270</v>
      </c>
      <c r="J10" s="282"/>
      <c r="K10" s="283"/>
      <c r="L10" s="87" t="s">
        <v>210</v>
      </c>
    </row>
    <row r="11" spans="1:247" ht="24.75" thickBot="1" x14ac:dyDescent="0.3">
      <c r="B11" s="61" t="s">
        <v>11</v>
      </c>
      <c r="C11" s="290" t="s">
        <v>12</v>
      </c>
      <c r="D11" s="290"/>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87" t="s">
        <v>160</v>
      </c>
      <c r="E12" s="287"/>
      <c r="F12" s="287"/>
      <c r="G12" s="288"/>
      <c r="H12" s="46"/>
      <c r="I12" s="79">
        <f>SUM(I13:I16)</f>
        <v>2</v>
      </c>
      <c r="J12" s="79">
        <f>SUM(J13:J16)</f>
        <v>2</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x14ac:dyDescent="0.25">
      <c r="B13" s="295" t="s">
        <v>17</v>
      </c>
      <c r="C13" s="55" t="s">
        <v>18</v>
      </c>
      <c r="D13" s="31" t="s">
        <v>21</v>
      </c>
      <c r="E13" s="8" t="s">
        <v>22</v>
      </c>
      <c r="F13" s="8" t="s">
        <v>140</v>
      </c>
      <c r="G13" s="52" t="s">
        <v>278</v>
      </c>
      <c r="H13" s="46"/>
      <c r="I13" s="91">
        <v>0</v>
      </c>
      <c r="J13" s="91">
        <v>0</v>
      </c>
      <c r="K13" s="101">
        <v>0</v>
      </c>
      <c r="L13" s="102"/>
      <c r="O13" s="355"/>
      <c r="P13" s="355"/>
      <c r="Q13" s="355"/>
    </row>
    <row r="14" spans="1:247" ht="22.5" customHeight="1" x14ac:dyDescent="0.25">
      <c r="B14" s="296"/>
      <c r="C14" s="55" t="s">
        <v>20</v>
      </c>
      <c r="D14" s="31" t="s">
        <v>206</v>
      </c>
      <c r="E14" s="8" t="s">
        <v>25</v>
      </c>
      <c r="F14" s="8" t="s">
        <v>140</v>
      </c>
      <c r="G14" s="52" t="s">
        <v>278</v>
      </c>
      <c r="H14" s="46"/>
      <c r="I14" s="91">
        <v>0</v>
      </c>
      <c r="J14" s="91">
        <v>0</v>
      </c>
      <c r="K14" s="101">
        <v>0</v>
      </c>
      <c r="L14" s="103"/>
      <c r="O14" s="355"/>
      <c r="P14" s="355"/>
      <c r="Q14" s="355"/>
    </row>
    <row r="15" spans="1:247" ht="56.25" hidden="1" x14ac:dyDescent="0.25">
      <c r="B15" s="296"/>
      <c r="C15" s="55" t="s">
        <v>23</v>
      </c>
      <c r="D15" s="32" t="s">
        <v>132</v>
      </c>
      <c r="E15" s="10" t="s">
        <v>134</v>
      </c>
      <c r="F15" s="10" t="s">
        <v>140</v>
      </c>
      <c r="G15" s="52" t="s">
        <v>279</v>
      </c>
      <c r="H15" s="46"/>
      <c r="I15" s="82">
        <v>1</v>
      </c>
      <c r="J15" s="89">
        <v>1</v>
      </c>
      <c r="K15" s="83">
        <f t="shared" ref="K15:K21" si="0">J15/I15</f>
        <v>1</v>
      </c>
      <c r="L15" s="85" t="s">
        <v>259</v>
      </c>
      <c r="O15" s="355"/>
      <c r="P15" s="355"/>
      <c r="Q15" s="355"/>
    </row>
    <row r="16" spans="1:247" ht="36" x14ac:dyDescent="0.25">
      <c r="B16" s="296"/>
      <c r="C16" s="55" t="s">
        <v>24</v>
      </c>
      <c r="D16" s="31" t="s">
        <v>131</v>
      </c>
      <c r="E16" s="8" t="s">
        <v>133</v>
      </c>
      <c r="F16" s="8" t="s">
        <v>141</v>
      </c>
      <c r="G16" s="52" t="s">
        <v>280</v>
      </c>
      <c r="H16" s="46"/>
      <c r="I16" s="82">
        <v>1</v>
      </c>
      <c r="J16" s="89">
        <v>1</v>
      </c>
      <c r="K16" s="83">
        <f t="shared" si="0"/>
        <v>1</v>
      </c>
      <c r="L16" s="85" t="s">
        <v>260</v>
      </c>
      <c r="O16" s="355"/>
      <c r="P16" s="355"/>
      <c r="Q16" s="355"/>
    </row>
    <row r="17" spans="1:247" s="47" customFormat="1" ht="13.5" customHeight="1" x14ac:dyDescent="0.25">
      <c r="A17" s="2"/>
      <c r="B17" s="63" t="s">
        <v>26</v>
      </c>
      <c r="C17" s="57">
        <v>2</v>
      </c>
      <c r="D17" s="287" t="s">
        <v>27</v>
      </c>
      <c r="E17" s="287"/>
      <c r="F17" s="287"/>
      <c r="G17" s="288"/>
      <c r="H17" s="46"/>
      <c r="I17" s="79">
        <f>SUM(I18:I19)</f>
        <v>2</v>
      </c>
      <c r="J17" s="79">
        <f>SUM(J18:J19)</f>
        <v>2</v>
      </c>
      <c r="K17" s="80">
        <f>J17/I17</f>
        <v>1</v>
      </c>
      <c r="L17" s="86"/>
      <c r="M17" s="2"/>
      <c r="N17" s="2"/>
      <c r="O17" s="355"/>
      <c r="P17" s="355"/>
      <c r="Q17" s="355"/>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row>
    <row r="18" spans="1:247" ht="36.75" customHeight="1" x14ac:dyDescent="0.25">
      <c r="B18" s="295" t="s">
        <v>28</v>
      </c>
      <c r="C18" s="55">
        <v>2.1</v>
      </c>
      <c r="D18" s="31" t="s">
        <v>136</v>
      </c>
      <c r="E18" s="8" t="s">
        <v>29</v>
      </c>
      <c r="F18" s="8" t="s">
        <v>142</v>
      </c>
      <c r="G18" s="297" t="s">
        <v>279</v>
      </c>
      <c r="H18" s="46"/>
      <c r="I18" s="82">
        <v>1</v>
      </c>
      <c r="J18" s="89">
        <v>1</v>
      </c>
      <c r="K18" s="83">
        <f t="shared" si="0"/>
        <v>1</v>
      </c>
      <c r="L18" s="90" t="s">
        <v>261</v>
      </c>
      <c r="O18" s="356"/>
      <c r="P18" s="356"/>
      <c r="Q18" s="356"/>
    </row>
    <row r="19" spans="1:247" ht="39.75" customHeight="1" x14ac:dyDescent="0.25">
      <c r="B19" s="296"/>
      <c r="C19" s="55">
        <v>2.2000000000000002</v>
      </c>
      <c r="D19" s="31" t="s">
        <v>137</v>
      </c>
      <c r="E19" s="8" t="s">
        <v>30</v>
      </c>
      <c r="F19" s="8" t="s">
        <v>19</v>
      </c>
      <c r="G19" s="297"/>
      <c r="H19" s="46"/>
      <c r="I19" s="82">
        <v>1</v>
      </c>
      <c r="J19" s="89">
        <v>1</v>
      </c>
      <c r="K19" s="83">
        <f t="shared" si="0"/>
        <v>1</v>
      </c>
      <c r="L19" s="84" t="s">
        <v>262</v>
      </c>
      <c r="O19" s="355"/>
      <c r="P19" s="355"/>
      <c r="Q19" s="355"/>
    </row>
    <row r="20" spans="1:247" s="47" customFormat="1" ht="13.5" customHeight="1" x14ac:dyDescent="0.25">
      <c r="A20" s="2"/>
      <c r="B20" s="63" t="s">
        <v>31</v>
      </c>
      <c r="C20" s="57">
        <v>3</v>
      </c>
      <c r="D20" s="287" t="s">
        <v>32</v>
      </c>
      <c r="E20" s="287"/>
      <c r="F20" s="287"/>
      <c r="G20" s="288"/>
      <c r="H20" s="46"/>
      <c r="I20" s="79">
        <f>SUM(I21:I22)</f>
        <v>1</v>
      </c>
      <c r="J20" s="79">
        <f>SUM(J21:J22)</f>
        <v>1</v>
      </c>
      <c r="K20" s="80">
        <f>J20/I20</f>
        <v>1</v>
      </c>
      <c r="L20" s="86"/>
      <c r="M20" s="2"/>
      <c r="N20" s="2"/>
      <c r="O20" s="355"/>
      <c r="P20" s="355"/>
      <c r="Q20" s="355"/>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36" x14ac:dyDescent="0.25">
      <c r="A21" s="2"/>
      <c r="B21" s="295" t="s">
        <v>33</v>
      </c>
      <c r="C21" s="55">
        <v>3.1</v>
      </c>
      <c r="D21" s="31" t="s">
        <v>138</v>
      </c>
      <c r="E21" s="8" t="s">
        <v>129</v>
      </c>
      <c r="F21" s="8" t="s">
        <v>111</v>
      </c>
      <c r="G21" s="52" t="s">
        <v>280</v>
      </c>
      <c r="H21" s="46"/>
      <c r="I21" s="82">
        <v>1</v>
      </c>
      <c r="J21" s="89">
        <v>1</v>
      </c>
      <c r="K21" s="83">
        <f t="shared" si="0"/>
        <v>1</v>
      </c>
      <c r="L21" s="84" t="s">
        <v>241</v>
      </c>
      <c r="M21" s="2"/>
      <c r="N21" s="2"/>
      <c r="O21" s="355"/>
      <c r="P21" s="355"/>
      <c r="Q21" s="355"/>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95"/>
      <c r="C22" s="51">
        <v>3.2</v>
      </c>
      <c r="D22" s="32" t="s">
        <v>161</v>
      </c>
      <c r="E22" s="10" t="s">
        <v>162</v>
      </c>
      <c r="F22" s="10" t="s">
        <v>19</v>
      </c>
      <c r="G22" s="64" t="s">
        <v>278</v>
      </c>
      <c r="H22" s="46"/>
      <c r="I22" s="82"/>
      <c r="J22" s="91"/>
      <c r="K22" s="83"/>
      <c r="L22" s="86"/>
      <c r="O22" s="355"/>
      <c r="P22" s="355"/>
      <c r="Q22" s="355"/>
    </row>
    <row r="23" spans="1:247" ht="12" customHeight="1" x14ac:dyDescent="0.25">
      <c r="B23" s="63" t="s">
        <v>34</v>
      </c>
      <c r="C23" s="57">
        <v>4</v>
      </c>
      <c r="D23" s="287" t="s">
        <v>35</v>
      </c>
      <c r="E23" s="287"/>
      <c r="F23" s="287"/>
      <c r="G23" s="288"/>
      <c r="H23" s="46"/>
      <c r="I23" s="79">
        <f>SUM(I24)</f>
        <v>1</v>
      </c>
      <c r="J23" s="79">
        <f>SUM(J24)</f>
        <v>1</v>
      </c>
      <c r="K23" s="80">
        <f>J23/I23</f>
        <v>1</v>
      </c>
      <c r="L23" s="84"/>
      <c r="O23" s="355"/>
      <c r="P23" s="355"/>
      <c r="Q23" s="355"/>
    </row>
    <row r="24" spans="1:247" ht="43.5" customHeight="1" x14ac:dyDescent="0.25">
      <c r="B24" s="65" t="s">
        <v>163</v>
      </c>
      <c r="C24" s="55">
        <v>4.0999999999999996</v>
      </c>
      <c r="D24" s="31" t="s">
        <v>164</v>
      </c>
      <c r="E24" s="8" t="s">
        <v>139</v>
      </c>
      <c r="F24" s="8" t="s">
        <v>19</v>
      </c>
      <c r="G24" s="21" t="s">
        <v>279</v>
      </c>
      <c r="H24" s="46"/>
      <c r="I24" s="82">
        <v>1</v>
      </c>
      <c r="J24" s="89">
        <v>1</v>
      </c>
      <c r="K24" s="83">
        <f>J24/I24</f>
        <v>1</v>
      </c>
      <c r="L24" s="86" t="s">
        <v>214</v>
      </c>
      <c r="O24" s="355"/>
      <c r="P24" s="355"/>
      <c r="Q24" s="355"/>
    </row>
    <row r="25" spans="1:247" ht="13.5" customHeight="1" x14ac:dyDescent="0.25">
      <c r="B25" s="63" t="s">
        <v>36</v>
      </c>
      <c r="C25" s="57">
        <v>5</v>
      </c>
      <c r="D25" s="287" t="s">
        <v>37</v>
      </c>
      <c r="E25" s="287"/>
      <c r="F25" s="287"/>
      <c r="G25" s="288"/>
      <c r="H25" s="46"/>
      <c r="I25" s="79">
        <f>SUM(I26)</f>
        <v>1</v>
      </c>
      <c r="J25" s="79">
        <f>SUM(J26)</f>
        <v>1</v>
      </c>
      <c r="K25" s="80">
        <f>J25/I25</f>
        <v>1</v>
      </c>
      <c r="L25" s="84"/>
      <c r="O25" s="355"/>
      <c r="P25" s="355"/>
      <c r="Q25" s="355"/>
    </row>
    <row r="26" spans="1:247" ht="56.25" customHeight="1" thickBot="1" x14ac:dyDescent="0.3">
      <c r="B26" s="66" t="s">
        <v>38</v>
      </c>
      <c r="C26" s="67">
        <v>5.0999999999999996</v>
      </c>
      <c r="D26" s="33" t="s">
        <v>130</v>
      </c>
      <c r="E26" s="9" t="s">
        <v>165</v>
      </c>
      <c r="F26" s="9" t="s">
        <v>143</v>
      </c>
      <c r="G26" s="50" t="s">
        <v>279</v>
      </c>
      <c r="H26" s="46"/>
      <c r="I26" s="82">
        <v>1</v>
      </c>
      <c r="J26" s="89">
        <v>1</v>
      </c>
      <c r="K26" s="83">
        <f>J26/I26</f>
        <v>1</v>
      </c>
      <c r="L26" s="86" t="s">
        <v>263</v>
      </c>
      <c r="O26" s="355"/>
      <c r="P26" s="355"/>
      <c r="Q26" s="355"/>
    </row>
    <row r="27" spans="1:247" ht="15.75" thickBot="1" x14ac:dyDescent="0.3">
      <c r="B27" s="19"/>
      <c r="C27" s="19"/>
      <c r="D27" s="34"/>
      <c r="E27" s="35"/>
      <c r="F27" s="19"/>
      <c r="I27"/>
      <c r="J27"/>
      <c r="K27"/>
      <c r="L27"/>
      <c r="O27" s="355"/>
      <c r="P27" s="355"/>
      <c r="Q27" s="355"/>
    </row>
    <row r="28" spans="1:247" ht="13.5" customHeight="1" thickBot="1" x14ac:dyDescent="0.3">
      <c r="B28" s="69" t="s">
        <v>39</v>
      </c>
      <c r="C28" s="337" t="s">
        <v>40</v>
      </c>
      <c r="D28" s="337"/>
      <c r="E28" s="337"/>
      <c r="F28" s="337"/>
      <c r="G28" s="338"/>
      <c r="I28" s="281" t="s">
        <v>270</v>
      </c>
      <c r="J28" s="282"/>
      <c r="K28" s="283"/>
      <c r="L28" s="87" t="s">
        <v>210</v>
      </c>
      <c r="O28" s="355"/>
      <c r="P28" s="355"/>
      <c r="Q28" s="355"/>
    </row>
    <row r="29" spans="1:247" ht="51" customHeight="1" thickBot="1" x14ac:dyDescent="0.3">
      <c r="B29" s="61" t="s">
        <v>11</v>
      </c>
      <c r="C29" s="290" t="s">
        <v>12</v>
      </c>
      <c r="D29" s="290"/>
      <c r="E29" s="55" t="s">
        <v>13</v>
      </c>
      <c r="F29" s="54" t="s">
        <v>14</v>
      </c>
      <c r="G29" s="62" t="s">
        <v>15</v>
      </c>
      <c r="I29" s="77" t="s">
        <v>211</v>
      </c>
      <c r="J29" s="78" t="s">
        <v>212</v>
      </c>
      <c r="K29" s="78" t="s">
        <v>213</v>
      </c>
      <c r="L29" s="88"/>
      <c r="O29" s="355"/>
      <c r="P29" s="355"/>
      <c r="Q29" s="355"/>
    </row>
    <row r="30" spans="1:247" ht="14.25" customHeight="1" x14ac:dyDescent="0.25">
      <c r="B30" s="63" t="s">
        <v>16</v>
      </c>
      <c r="C30" s="57">
        <v>1</v>
      </c>
      <c r="D30" s="287" t="s">
        <v>41</v>
      </c>
      <c r="E30" s="287"/>
      <c r="F30" s="287"/>
      <c r="G30" s="288"/>
      <c r="I30" s="79">
        <f>SUM(I31:I40)</f>
        <v>18</v>
      </c>
      <c r="J30" s="79">
        <f>SUM(J31:J40)</f>
        <v>18</v>
      </c>
      <c r="K30" s="80">
        <f t="shared" ref="K30:K35" si="1">J30/I30</f>
        <v>1</v>
      </c>
      <c r="L30" s="81"/>
      <c r="O30" s="355"/>
      <c r="P30" s="355"/>
      <c r="Q30" s="355"/>
    </row>
    <row r="31" spans="1:247" ht="38.25" customHeight="1" x14ac:dyDescent="0.25">
      <c r="B31" s="295" t="s">
        <v>42</v>
      </c>
      <c r="C31" s="68" t="s">
        <v>18</v>
      </c>
      <c r="D31" s="32" t="s">
        <v>166</v>
      </c>
      <c r="E31" s="10" t="s">
        <v>174</v>
      </c>
      <c r="F31" s="10" t="s">
        <v>75</v>
      </c>
      <c r="G31" s="72" t="s">
        <v>207</v>
      </c>
      <c r="I31" s="82">
        <v>4</v>
      </c>
      <c r="J31" s="89">
        <v>4</v>
      </c>
      <c r="K31" s="83">
        <f t="shared" si="1"/>
        <v>1</v>
      </c>
      <c r="L31" s="84" t="s">
        <v>271</v>
      </c>
      <c r="O31" s="355"/>
      <c r="P31" s="355"/>
      <c r="Q31" s="355"/>
    </row>
    <row r="32" spans="1:247" ht="36.75" customHeight="1" x14ac:dyDescent="0.25">
      <c r="B32" s="295"/>
      <c r="C32" s="68" t="s">
        <v>20</v>
      </c>
      <c r="D32" s="32" t="s">
        <v>167</v>
      </c>
      <c r="E32" s="10" t="s">
        <v>175</v>
      </c>
      <c r="F32" s="10" t="s">
        <v>75</v>
      </c>
      <c r="G32" s="72" t="s">
        <v>207</v>
      </c>
      <c r="I32" s="82">
        <v>6</v>
      </c>
      <c r="J32" s="89">
        <v>6</v>
      </c>
      <c r="K32" s="83">
        <f t="shared" si="1"/>
        <v>1</v>
      </c>
      <c r="L32" s="84" t="s">
        <v>271</v>
      </c>
      <c r="O32" s="355"/>
      <c r="P32" s="355"/>
      <c r="Q32" s="355"/>
    </row>
    <row r="33" spans="2:17" ht="32.25" customHeight="1" x14ac:dyDescent="0.25">
      <c r="B33" s="295"/>
      <c r="C33" s="97" t="s">
        <v>23</v>
      </c>
      <c r="D33" s="96" t="s">
        <v>171</v>
      </c>
      <c r="E33" s="10" t="s">
        <v>173</v>
      </c>
      <c r="F33" s="10" t="s">
        <v>172</v>
      </c>
      <c r="G33" s="98" t="s">
        <v>281</v>
      </c>
      <c r="I33" s="82">
        <v>1</v>
      </c>
      <c r="J33" s="89">
        <v>1</v>
      </c>
      <c r="K33" s="83">
        <f t="shared" si="1"/>
        <v>1</v>
      </c>
      <c r="L33" s="84" t="s">
        <v>215</v>
      </c>
      <c r="O33" s="355"/>
      <c r="P33" s="355"/>
      <c r="Q33" s="355"/>
    </row>
    <row r="34" spans="2:17" ht="48" x14ac:dyDescent="0.25">
      <c r="B34" s="295"/>
      <c r="C34" s="97" t="s">
        <v>23</v>
      </c>
      <c r="D34" s="96" t="s">
        <v>171</v>
      </c>
      <c r="E34" s="10" t="s">
        <v>173</v>
      </c>
      <c r="F34" s="10" t="s">
        <v>75</v>
      </c>
      <c r="G34" s="52" t="s">
        <v>282</v>
      </c>
      <c r="I34" s="82">
        <v>1</v>
      </c>
      <c r="J34" s="89">
        <v>1</v>
      </c>
      <c r="K34" s="83">
        <f t="shared" si="1"/>
        <v>1</v>
      </c>
      <c r="L34" s="84" t="s">
        <v>216</v>
      </c>
      <c r="O34" s="355"/>
      <c r="P34" s="355"/>
      <c r="Q34" s="355"/>
    </row>
    <row r="35" spans="2:17" ht="42" customHeight="1" x14ac:dyDescent="0.25">
      <c r="B35" s="295"/>
      <c r="C35" s="68" t="s">
        <v>24</v>
      </c>
      <c r="D35" s="73" t="s">
        <v>178</v>
      </c>
      <c r="E35" s="10" t="s">
        <v>197</v>
      </c>
      <c r="F35" s="10" t="s">
        <v>19</v>
      </c>
      <c r="G35" s="52" t="s">
        <v>283</v>
      </c>
      <c r="I35" s="82">
        <v>1</v>
      </c>
      <c r="J35" s="89">
        <v>1</v>
      </c>
      <c r="K35" s="83">
        <f t="shared" si="1"/>
        <v>1</v>
      </c>
      <c r="L35" s="84" t="s">
        <v>217</v>
      </c>
      <c r="O35" s="357"/>
      <c r="P35" s="357"/>
      <c r="Q35" s="357"/>
    </row>
    <row r="36" spans="2:17" ht="49.5" customHeight="1" x14ac:dyDescent="0.25">
      <c r="B36" s="295"/>
      <c r="C36" s="68" t="s">
        <v>168</v>
      </c>
      <c r="D36" s="32" t="s">
        <v>179</v>
      </c>
      <c r="E36" s="10" t="s">
        <v>43</v>
      </c>
      <c r="F36" s="10" t="s">
        <v>44</v>
      </c>
      <c r="G36" s="52" t="s">
        <v>284</v>
      </c>
      <c r="I36" s="82">
        <v>1</v>
      </c>
      <c r="J36" s="89">
        <v>1</v>
      </c>
      <c r="K36" s="83">
        <v>0</v>
      </c>
      <c r="L36" s="84" t="s">
        <v>244</v>
      </c>
      <c r="O36" s="357"/>
      <c r="P36" s="357"/>
      <c r="Q36" s="357"/>
    </row>
    <row r="37" spans="2:17" ht="48" customHeight="1" x14ac:dyDescent="0.25">
      <c r="B37" s="295"/>
      <c r="C37" s="68" t="s">
        <v>169</v>
      </c>
      <c r="D37" s="31" t="s">
        <v>46</v>
      </c>
      <c r="E37" s="10" t="s">
        <v>47</v>
      </c>
      <c r="F37" s="10" t="s">
        <v>44</v>
      </c>
      <c r="G37" s="52" t="s">
        <v>284</v>
      </c>
      <c r="I37" s="82">
        <v>1</v>
      </c>
      <c r="J37" s="89">
        <v>1</v>
      </c>
      <c r="K37" s="83">
        <v>0</v>
      </c>
      <c r="L37" s="84" t="s">
        <v>245</v>
      </c>
      <c r="O37" s="357"/>
      <c r="P37" s="357"/>
      <c r="Q37" s="357"/>
    </row>
    <row r="38" spans="2:17" ht="51.75" customHeight="1" x14ac:dyDescent="0.25">
      <c r="B38" s="295"/>
      <c r="C38" s="68" t="s">
        <v>170</v>
      </c>
      <c r="D38" s="31" t="s">
        <v>48</v>
      </c>
      <c r="E38" s="10" t="s">
        <v>49</v>
      </c>
      <c r="F38" s="10" t="s">
        <v>50</v>
      </c>
      <c r="G38" s="52" t="s">
        <v>284</v>
      </c>
      <c r="I38" s="82">
        <v>1</v>
      </c>
      <c r="J38" s="89">
        <v>1</v>
      </c>
      <c r="K38" s="83">
        <v>0</v>
      </c>
      <c r="L38" s="84" t="s">
        <v>246</v>
      </c>
      <c r="O38" s="357"/>
      <c r="P38" s="357"/>
      <c r="Q38" s="357"/>
    </row>
    <row r="39" spans="2:17" ht="28.5" customHeight="1" x14ac:dyDescent="0.25">
      <c r="B39" s="295"/>
      <c r="C39" s="68" t="s">
        <v>176</v>
      </c>
      <c r="D39" s="31" t="s">
        <v>145</v>
      </c>
      <c r="E39" s="8" t="s">
        <v>146</v>
      </c>
      <c r="F39" s="10" t="s">
        <v>45</v>
      </c>
      <c r="G39" s="52" t="s">
        <v>284</v>
      </c>
      <c r="I39" s="82">
        <v>1</v>
      </c>
      <c r="J39" s="89">
        <v>1</v>
      </c>
      <c r="K39" s="83">
        <v>0</v>
      </c>
      <c r="L39" s="84" t="s">
        <v>247</v>
      </c>
      <c r="O39" s="357"/>
      <c r="P39" s="357"/>
      <c r="Q39" s="357"/>
    </row>
    <row r="40" spans="2:17" ht="25.5" customHeight="1" x14ac:dyDescent="0.25">
      <c r="B40" s="295"/>
      <c r="C40" s="68" t="s">
        <v>177</v>
      </c>
      <c r="D40" s="31" t="s">
        <v>144</v>
      </c>
      <c r="E40" s="8" t="s">
        <v>158</v>
      </c>
      <c r="F40" s="10" t="s">
        <v>45</v>
      </c>
      <c r="G40" s="21" t="s">
        <v>285</v>
      </c>
      <c r="I40" s="82">
        <v>1</v>
      </c>
      <c r="J40" s="89">
        <v>1</v>
      </c>
      <c r="K40" s="83">
        <v>0</v>
      </c>
      <c r="L40" s="84" t="s">
        <v>248</v>
      </c>
      <c r="O40" s="357"/>
      <c r="P40" s="357"/>
      <c r="Q40" s="357"/>
    </row>
    <row r="41" spans="2:17" x14ac:dyDescent="0.25">
      <c r="B41" s="63" t="s">
        <v>26</v>
      </c>
      <c r="C41" s="57">
        <v>2</v>
      </c>
      <c r="D41" s="287" t="s">
        <v>51</v>
      </c>
      <c r="E41" s="287"/>
      <c r="F41" s="287"/>
      <c r="G41" s="288"/>
      <c r="I41" s="79">
        <f>SUM(I42:I43)</f>
        <v>2</v>
      </c>
      <c r="J41" s="79">
        <f>SUM(J42:J43)</f>
        <v>2</v>
      </c>
      <c r="K41" s="80">
        <f>+J41/I41</f>
        <v>1</v>
      </c>
      <c r="L41" s="81"/>
      <c r="O41" s="355"/>
      <c r="P41" s="355"/>
      <c r="Q41" s="355"/>
    </row>
    <row r="42" spans="2:17" ht="59.25" customHeight="1" x14ac:dyDescent="0.25">
      <c r="B42" s="295" t="s">
        <v>52</v>
      </c>
      <c r="C42" s="68" t="s">
        <v>53</v>
      </c>
      <c r="D42" s="32" t="s">
        <v>54</v>
      </c>
      <c r="E42" s="8" t="s">
        <v>156</v>
      </c>
      <c r="F42" s="10" t="s">
        <v>147</v>
      </c>
      <c r="G42" s="52" t="s">
        <v>286</v>
      </c>
      <c r="I42" s="82">
        <v>1</v>
      </c>
      <c r="J42" s="89">
        <v>1</v>
      </c>
      <c r="K42" s="83">
        <v>1</v>
      </c>
      <c r="L42" s="84" t="s">
        <v>264</v>
      </c>
      <c r="O42" s="355"/>
      <c r="P42" s="355"/>
      <c r="Q42" s="355"/>
    </row>
    <row r="43" spans="2:17" ht="33.75" customHeight="1" x14ac:dyDescent="0.25">
      <c r="B43" s="295"/>
      <c r="C43" s="68" t="s">
        <v>193</v>
      </c>
      <c r="D43" s="32" t="s">
        <v>55</v>
      </c>
      <c r="E43" s="8" t="s">
        <v>56</v>
      </c>
      <c r="F43" s="10" t="s">
        <v>148</v>
      </c>
      <c r="G43" s="21" t="s">
        <v>287</v>
      </c>
      <c r="I43" s="82">
        <v>1</v>
      </c>
      <c r="J43" s="89">
        <v>1</v>
      </c>
      <c r="K43" s="83">
        <v>0</v>
      </c>
      <c r="L43" s="84" t="s">
        <v>272</v>
      </c>
      <c r="O43" s="355"/>
      <c r="P43" s="355"/>
      <c r="Q43" s="355"/>
    </row>
    <row r="44" spans="2:17" ht="17.25" customHeight="1" x14ac:dyDescent="0.25">
      <c r="B44" s="63" t="s">
        <v>31</v>
      </c>
      <c r="C44" s="57">
        <v>3</v>
      </c>
      <c r="D44" s="287" t="s">
        <v>57</v>
      </c>
      <c r="E44" s="287"/>
      <c r="F44" s="287"/>
      <c r="G44" s="288"/>
      <c r="I44" s="79">
        <f>+I45</f>
        <v>1</v>
      </c>
      <c r="J44" s="79">
        <f>+J45</f>
        <v>1</v>
      </c>
      <c r="K44" s="80">
        <f>+J44/I44</f>
        <v>1</v>
      </c>
      <c r="L44" s="81"/>
      <c r="O44" s="355"/>
      <c r="P44" s="355"/>
      <c r="Q44" s="355"/>
    </row>
    <row r="45" spans="2:17" ht="80.25" customHeight="1" x14ac:dyDescent="0.25">
      <c r="B45" s="70" t="s">
        <v>58</v>
      </c>
      <c r="C45" s="55">
        <v>3.1</v>
      </c>
      <c r="D45" s="31" t="s">
        <v>59</v>
      </c>
      <c r="E45" s="8" t="s">
        <v>157</v>
      </c>
      <c r="F45" s="10" t="s">
        <v>148</v>
      </c>
      <c r="G45" s="52" t="s">
        <v>286</v>
      </c>
      <c r="I45" s="82">
        <v>1</v>
      </c>
      <c r="J45" s="89">
        <v>1</v>
      </c>
      <c r="K45" s="83">
        <v>0</v>
      </c>
      <c r="L45" s="84" t="s">
        <v>249</v>
      </c>
      <c r="O45" s="355"/>
      <c r="P45" s="355"/>
      <c r="Q45" s="355"/>
    </row>
    <row r="46" spans="2:17" ht="15" customHeight="1" x14ac:dyDescent="0.25">
      <c r="B46" s="63" t="s">
        <v>34</v>
      </c>
      <c r="C46" s="57">
        <v>4</v>
      </c>
      <c r="D46" s="287" t="s">
        <v>60</v>
      </c>
      <c r="E46" s="287"/>
      <c r="F46" s="287"/>
      <c r="G46" s="288"/>
      <c r="I46" s="79">
        <f>SUM(I47:I49)</f>
        <v>3</v>
      </c>
      <c r="J46" s="79">
        <f>SUM(J47:J49)</f>
        <v>3</v>
      </c>
      <c r="K46" s="80">
        <f>+J46/I46</f>
        <v>1</v>
      </c>
      <c r="L46" s="84"/>
      <c r="O46" s="355"/>
      <c r="P46" s="355"/>
      <c r="Q46" s="355"/>
    </row>
    <row r="47" spans="2:17" ht="39" customHeight="1" x14ac:dyDescent="0.25">
      <c r="B47" s="295" t="s">
        <v>61</v>
      </c>
      <c r="C47" s="55" t="s">
        <v>186</v>
      </c>
      <c r="D47" s="31" t="s">
        <v>62</v>
      </c>
      <c r="E47" s="8" t="s">
        <v>63</v>
      </c>
      <c r="F47" s="10" t="s">
        <v>148</v>
      </c>
      <c r="G47" s="21" t="s">
        <v>288</v>
      </c>
      <c r="I47" s="82">
        <v>1</v>
      </c>
      <c r="J47" s="89">
        <v>1</v>
      </c>
      <c r="K47" s="83">
        <v>0</v>
      </c>
      <c r="L47" s="84" t="s">
        <v>273</v>
      </c>
      <c r="O47" s="355"/>
      <c r="P47" s="355"/>
      <c r="Q47" s="355"/>
    </row>
    <row r="48" spans="2:17" ht="45" customHeight="1" x14ac:dyDescent="0.25">
      <c r="B48" s="295"/>
      <c r="C48" s="55" t="s">
        <v>187</v>
      </c>
      <c r="D48" s="31" t="s">
        <v>64</v>
      </c>
      <c r="E48" s="8" t="s">
        <v>65</v>
      </c>
      <c r="F48" s="10" t="s">
        <v>148</v>
      </c>
      <c r="G48" s="71" t="s">
        <v>289</v>
      </c>
      <c r="I48" s="82">
        <v>1</v>
      </c>
      <c r="J48" s="89">
        <v>1</v>
      </c>
      <c r="K48" s="83">
        <v>0</v>
      </c>
      <c r="L48" s="84" t="s">
        <v>274</v>
      </c>
      <c r="O48" s="355"/>
      <c r="P48" s="355"/>
      <c r="Q48" s="355"/>
    </row>
    <row r="49" spans="2:17" ht="34.5" customHeight="1" thickBot="1" x14ac:dyDescent="0.3">
      <c r="B49" s="354"/>
      <c r="C49" s="55" t="s">
        <v>188</v>
      </c>
      <c r="D49" s="43" t="s">
        <v>66</v>
      </c>
      <c r="E49" s="9" t="s">
        <v>67</v>
      </c>
      <c r="F49" s="11" t="s">
        <v>50</v>
      </c>
      <c r="G49" s="23" t="s">
        <v>289</v>
      </c>
      <c r="I49" s="82">
        <v>1</v>
      </c>
      <c r="J49" s="89">
        <v>1</v>
      </c>
      <c r="K49" s="83">
        <v>0</v>
      </c>
      <c r="L49" s="84" t="s">
        <v>275</v>
      </c>
      <c r="O49" s="355"/>
      <c r="P49" s="355"/>
      <c r="Q49" s="355"/>
    </row>
    <row r="50" spans="2:17" ht="13.5" customHeight="1" thickBot="1" x14ac:dyDescent="0.3">
      <c r="B50" s="19"/>
      <c r="C50" s="19"/>
      <c r="D50" s="34"/>
      <c r="E50" s="35"/>
      <c r="F50" s="19"/>
      <c r="I50"/>
      <c r="J50"/>
      <c r="K50"/>
      <c r="L50"/>
      <c r="O50" s="355"/>
      <c r="P50" s="355"/>
      <c r="Q50" s="355"/>
    </row>
    <row r="51" spans="2:17" ht="13.5" customHeight="1" thickBot="1" x14ac:dyDescent="0.3">
      <c r="B51" s="53" t="s">
        <v>68</v>
      </c>
      <c r="C51" s="289" t="s">
        <v>69</v>
      </c>
      <c r="D51" s="289"/>
      <c r="E51" s="289"/>
      <c r="F51" s="289"/>
      <c r="G51" s="289"/>
      <c r="I51" s="281" t="s">
        <v>270</v>
      </c>
      <c r="J51" s="282"/>
      <c r="K51" s="283"/>
      <c r="L51" s="87" t="s">
        <v>210</v>
      </c>
      <c r="O51" s="355"/>
      <c r="P51" s="355"/>
      <c r="Q51" s="355"/>
    </row>
    <row r="52" spans="2:17" ht="24.75" thickBot="1" x14ac:dyDescent="0.3">
      <c r="B52" s="54" t="s">
        <v>11</v>
      </c>
      <c r="C52" s="290" t="s">
        <v>12</v>
      </c>
      <c r="D52" s="290"/>
      <c r="E52" s="55" t="s">
        <v>13</v>
      </c>
      <c r="F52" s="54" t="s">
        <v>14</v>
      </c>
      <c r="G52" s="55" t="s">
        <v>15</v>
      </c>
      <c r="I52" s="77" t="s">
        <v>211</v>
      </c>
      <c r="J52" s="78" t="s">
        <v>212</v>
      </c>
      <c r="K52" s="78" t="s">
        <v>213</v>
      </c>
      <c r="L52" s="88"/>
      <c r="O52" s="355"/>
      <c r="P52" s="355"/>
      <c r="Q52" s="355"/>
    </row>
    <row r="53" spans="2:17" ht="13.5" customHeight="1" x14ac:dyDescent="0.25">
      <c r="B53" s="56" t="s">
        <v>16</v>
      </c>
      <c r="C53" s="57">
        <v>1</v>
      </c>
      <c r="D53" s="287" t="s">
        <v>70</v>
      </c>
      <c r="E53" s="287"/>
      <c r="F53" s="287"/>
      <c r="G53" s="287"/>
      <c r="I53" s="79">
        <f>+I54</f>
        <v>0</v>
      </c>
      <c r="J53" s="79">
        <f>+J54</f>
        <v>0</v>
      </c>
      <c r="K53" s="80"/>
      <c r="L53" s="81"/>
      <c r="O53" s="355"/>
      <c r="P53" s="355"/>
      <c r="Q53" s="355"/>
    </row>
    <row r="54" spans="2:17" ht="52.5" customHeight="1" x14ac:dyDescent="0.25">
      <c r="B54" s="8" t="s">
        <v>71</v>
      </c>
      <c r="C54" s="55" t="s">
        <v>18</v>
      </c>
      <c r="D54" s="31" t="s">
        <v>151</v>
      </c>
      <c r="E54" s="8" t="s">
        <v>152</v>
      </c>
      <c r="F54" s="8" t="s">
        <v>149</v>
      </c>
      <c r="G54" s="59" t="s">
        <v>290</v>
      </c>
      <c r="I54" s="82"/>
      <c r="J54" s="91"/>
      <c r="K54" s="83"/>
      <c r="L54" s="84"/>
      <c r="O54" s="355"/>
      <c r="P54" s="355"/>
      <c r="Q54" s="355"/>
    </row>
    <row r="55" spans="2:17" x14ac:dyDescent="0.25">
      <c r="B55" s="56" t="s">
        <v>26</v>
      </c>
      <c r="C55" s="57">
        <v>2</v>
      </c>
      <c r="D55" s="287" t="s">
        <v>72</v>
      </c>
      <c r="E55" s="287"/>
      <c r="F55" s="287"/>
      <c r="G55" s="287"/>
      <c r="I55" s="79">
        <f>SUM(I56:I57)</f>
        <v>2</v>
      </c>
      <c r="J55" s="79">
        <f>SUM(J56:J57)</f>
        <v>2</v>
      </c>
      <c r="K55" s="80">
        <v>1</v>
      </c>
      <c r="L55" s="84"/>
      <c r="O55" s="355"/>
      <c r="P55" s="355"/>
      <c r="Q55" s="355"/>
    </row>
    <row r="56" spans="2:17" ht="48" x14ac:dyDescent="0.25">
      <c r="B56" s="341" t="s">
        <v>73</v>
      </c>
      <c r="C56" s="351" t="s">
        <v>53</v>
      </c>
      <c r="D56" s="352" t="s">
        <v>74</v>
      </c>
      <c r="E56" s="8" t="s">
        <v>118</v>
      </c>
      <c r="F56" s="8" t="s">
        <v>150</v>
      </c>
      <c r="G56" s="59" t="s">
        <v>291</v>
      </c>
      <c r="I56" s="82">
        <v>1</v>
      </c>
      <c r="J56" s="89">
        <v>1</v>
      </c>
      <c r="K56" s="83">
        <v>0</v>
      </c>
      <c r="L56" s="84" t="s">
        <v>250</v>
      </c>
      <c r="O56" s="355"/>
      <c r="P56" s="355"/>
      <c r="Q56" s="355"/>
    </row>
    <row r="57" spans="2:17" ht="47.25" customHeight="1" x14ac:dyDescent="0.25">
      <c r="B57" s="341"/>
      <c r="C57" s="351"/>
      <c r="D57" s="352"/>
      <c r="E57" s="8" t="s">
        <v>76</v>
      </c>
      <c r="F57" s="8" t="s">
        <v>77</v>
      </c>
      <c r="G57" s="58" t="s">
        <v>292</v>
      </c>
      <c r="I57" s="82">
        <v>1</v>
      </c>
      <c r="J57" s="89">
        <v>1</v>
      </c>
      <c r="K57" s="83">
        <f>J57/I57</f>
        <v>1</v>
      </c>
      <c r="L57" s="84" t="s">
        <v>218</v>
      </c>
      <c r="O57" s="355"/>
      <c r="P57" s="355"/>
      <c r="Q57" s="355"/>
    </row>
    <row r="58" spans="2:17" ht="15" customHeight="1" x14ac:dyDescent="0.25">
      <c r="B58" s="56" t="s">
        <v>31</v>
      </c>
      <c r="C58" s="57">
        <v>3</v>
      </c>
      <c r="D58" s="287" t="s">
        <v>78</v>
      </c>
      <c r="E58" s="287"/>
      <c r="F58" s="287"/>
      <c r="G58" s="287"/>
      <c r="I58" s="79">
        <f>SUM(I59:I60)</f>
        <v>0</v>
      </c>
      <c r="J58" s="79">
        <f>SUM(J59:J60)</f>
        <v>0</v>
      </c>
      <c r="K58" s="80"/>
      <c r="L58" s="84"/>
      <c r="O58" s="355"/>
      <c r="P58" s="355"/>
      <c r="Q58" s="355"/>
    </row>
    <row r="59" spans="2:17" ht="47.25" customHeight="1" x14ac:dyDescent="0.25">
      <c r="B59" s="341" t="s">
        <v>79</v>
      </c>
      <c r="C59" s="55" t="s">
        <v>198</v>
      </c>
      <c r="D59" s="38" t="s">
        <v>80</v>
      </c>
      <c r="E59" s="12" t="s">
        <v>81</v>
      </c>
      <c r="F59" s="8" t="s">
        <v>82</v>
      </c>
      <c r="G59" s="58" t="s">
        <v>293</v>
      </c>
      <c r="I59" s="91"/>
      <c r="J59" s="91"/>
      <c r="K59" s="101"/>
      <c r="L59" s="84"/>
      <c r="O59" s="355"/>
      <c r="P59" s="355"/>
      <c r="Q59" s="355"/>
    </row>
    <row r="60" spans="2:17" ht="27" customHeight="1" x14ac:dyDescent="0.25">
      <c r="B60" s="341"/>
      <c r="C60" s="55" t="s">
        <v>199</v>
      </c>
      <c r="D60" s="38" t="s">
        <v>209</v>
      </c>
      <c r="E60" s="12" t="s">
        <v>81</v>
      </c>
      <c r="F60" s="8" t="s">
        <v>83</v>
      </c>
      <c r="G60" s="58" t="s">
        <v>292</v>
      </c>
      <c r="I60" s="91"/>
      <c r="J60" s="91"/>
      <c r="K60" s="101"/>
      <c r="L60" s="84"/>
      <c r="O60" s="355"/>
      <c r="P60" s="355"/>
      <c r="Q60" s="355"/>
    </row>
    <row r="61" spans="2:17" ht="12" customHeight="1" x14ac:dyDescent="0.25">
      <c r="B61" s="56" t="s">
        <v>34</v>
      </c>
      <c r="C61" s="57">
        <v>4</v>
      </c>
      <c r="D61" s="287" t="s">
        <v>84</v>
      </c>
      <c r="E61" s="287"/>
      <c r="F61" s="287"/>
      <c r="G61" s="287"/>
      <c r="I61" s="79">
        <f>SUM(I62:I64)</f>
        <v>1</v>
      </c>
      <c r="J61" s="79">
        <f>SUM(J62:J64)</f>
        <v>1</v>
      </c>
      <c r="K61" s="80">
        <f>+J61/I61</f>
        <v>1</v>
      </c>
      <c r="L61" s="84"/>
      <c r="O61" s="355"/>
      <c r="P61" s="355"/>
      <c r="Q61" s="355"/>
    </row>
    <row r="62" spans="2:17" ht="33" customHeight="1" x14ac:dyDescent="0.25">
      <c r="B62" s="341" t="s">
        <v>180</v>
      </c>
      <c r="C62" s="55" t="s">
        <v>186</v>
      </c>
      <c r="D62" s="31" t="s">
        <v>182</v>
      </c>
      <c r="E62" s="8" t="s">
        <v>183</v>
      </c>
      <c r="F62" s="8" t="s">
        <v>153</v>
      </c>
      <c r="G62" s="58" t="s">
        <v>292</v>
      </c>
      <c r="I62" s="91"/>
      <c r="J62" s="91"/>
      <c r="K62" s="101"/>
      <c r="L62" s="102"/>
      <c r="O62" s="355"/>
      <c r="P62" s="355"/>
      <c r="Q62" s="355"/>
    </row>
    <row r="63" spans="2:17" ht="33" customHeight="1" x14ac:dyDescent="0.25">
      <c r="B63" s="341"/>
      <c r="C63" s="55" t="s">
        <v>187</v>
      </c>
      <c r="D63" s="31" t="s">
        <v>185</v>
      </c>
      <c r="E63" s="8" t="s">
        <v>184</v>
      </c>
      <c r="F63" s="8" t="s">
        <v>153</v>
      </c>
      <c r="G63" s="58" t="s">
        <v>292</v>
      </c>
      <c r="I63" s="91"/>
      <c r="J63" s="91"/>
      <c r="K63" s="101"/>
      <c r="L63" s="102"/>
      <c r="O63" s="355"/>
      <c r="P63" s="355"/>
      <c r="Q63" s="355"/>
    </row>
    <row r="64" spans="2:17" ht="57.75" customHeight="1" x14ac:dyDescent="0.25">
      <c r="B64" s="341"/>
      <c r="C64" s="55" t="s">
        <v>188</v>
      </c>
      <c r="D64" s="31" t="s">
        <v>119</v>
      </c>
      <c r="E64" s="8" t="s">
        <v>120</v>
      </c>
      <c r="F64" s="8" t="s">
        <v>75</v>
      </c>
      <c r="G64" s="59" t="s">
        <v>294</v>
      </c>
      <c r="I64" s="82">
        <v>1</v>
      </c>
      <c r="J64" s="89">
        <v>1</v>
      </c>
      <c r="K64" s="83">
        <f>J64/I64</f>
        <v>1</v>
      </c>
      <c r="L64" s="84" t="s">
        <v>219</v>
      </c>
      <c r="O64" s="355"/>
      <c r="P64" s="355"/>
      <c r="Q64" s="355"/>
    </row>
    <row r="65" spans="2:17" ht="15" customHeight="1" x14ac:dyDescent="0.25">
      <c r="B65" s="56" t="s">
        <v>36</v>
      </c>
      <c r="C65" s="57">
        <v>5</v>
      </c>
      <c r="D65" s="287" t="s">
        <v>85</v>
      </c>
      <c r="E65" s="287"/>
      <c r="F65" s="287"/>
      <c r="G65" s="287"/>
      <c r="I65" s="79">
        <f>SUM(I66:I67)</f>
        <v>4</v>
      </c>
      <c r="J65" s="79">
        <f>SUM(J66:J67)</f>
        <v>0</v>
      </c>
      <c r="K65" s="80">
        <f>+J65/I65</f>
        <v>0</v>
      </c>
      <c r="L65" s="84"/>
      <c r="O65" s="355"/>
      <c r="P65" s="355"/>
      <c r="Q65" s="355"/>
    </row>
    <row r="66" spans="2:17" ht="54" customHeight="1" x14ac:dyDescent="0.25">
      <c r="B66" s="341" t="s">
        <v>181</v>
      </c>
      <c r="C66" s="55" t="s">
        <v>200</v>
      </c>
      <c r="D66" s="31" t="s">
        <v>86</v>
      </c>
      <c r="E66" s="8" t="s">
        <v>87</v>
      </c>
      <c r="F66" s="8" t="s">
        <v>88</v>
      </c>
      <c r="G66" s="8" t="s">
        <v>121</v>
      </c>
      <c r="I66" s="82">
        <v>4</v>
      </c>
      <c r="J66" s="91">
        <v>0</v>
      </c>
      <c r="K66" s="83">
        <v>0</v>
      </c>
      <c r="L66" s="102" t="s">
        <v>265</v>
      </c>
      <c r="O66" s="355"/>
      <c r="P66" s="355"/>
      <c r="Q66" s="355"/>
    </row>
    <row r="67" spans="2:17" ht="50.25" customHeight="1" x14ac:dyDescent="0.25">
      <c r="B67" s="341"/>
      <c r="C67" s="55" t="s">
        <v>201</v>
      </c>
      <c r="D67" s="31" t="s">
        <v>89</v>
      </c>
      <c r="E67" s="8" t="s">
        <v>90</v>
      </c>
      <c r="F67" s="8" t="s">
        <v>88</v>
      </c>
      <c r="G67" s="8" t="s">
        <v>121</v>
      </c>
      <c r="H67" s="44"/>
      <c r="I67" s="82">
        <v>0</v>
      </c>
      <c r="J67" s="91">
        <v>0</v>
      </c>
      <c r="K67" s="83">
        <v>0</v>
      </c>
      <c r="L67" s="102"/>
      <c r="O67" s="355"/>
      <c r="P67" s="355"/>
      <c r="Q67" s="355"/>
    </row>
    <row r="68" spans="2:17" ht="13.5" customHeight="1" thickBot="1" x14ac:dyDescent="0.3">
      <c r="B68" s="19"/>
      <c r="C68" s="19"/>
      <c r="D68" s="34"/>
      <c r="E68" s="35"/>
      <c r="F68" s="19"/>
      <c r="I68"/>
      <c r="J68"/>
      <c r="K68"/>
      <c r="L68"/>
      <c r="O68" s="355"/>
      <c r="P68" s="355"/>
      <c r="Q68" s="355"/>
    </row>
    <row r="69" spans="2:17" ht="13.5" customHeight="1" thickBot="1" x14ac:dyDescent="0.3">
      <c r="B69" s="27" t="s">
        <v>91</v>
      </c>
      <c r="C69" s="342" t="s">
        <v>92</v>
      </c>
      <c r="D69" s="342"/>
      <c r="E69" s="342"/>
      <c r="F69" s="342"/>
      <c r="G69" s="343"/>
      <c r="I69" s="281" t="s">
        <v>270</v>
      </c>
      <c r="J69" s="282"/>
      <c r="K69" s="283"/>
      <c r="L69" s="87" t="s">
        <v>210</v>
      </c>
      <c r="O69" s="355"/>
      <c r="P69" s="355"/>
      <c r="Q69" s="355"/>
    </row>
    <row r="70" spans="2:17" ht="24.75" thickBot="1" x14ac:dyDescent="0.3">
      <c r="B70" s="39" t="s">
        <v>11</v>
      </c>
      <c r="C70" s="344" t="s">
        <v>12</v>
      </c>
      <c r="D70" s="345"/>
      <c r="E70" s="5" t="s">
        <v>13</v>
      </c>
      <c r="F70" s="28" t="s">
        <v>14</v>
      </c>
      <c r="G70" s="5" t="s">
        <v>15</v>
      </c>
      <c r="I70" s="77" t="s">
        <v>211</v>
      </c>
      <c r="J70" s="78" t="s">
        <v>212</v>
      </c>
      <c r="K70" s="78" t="s">
        <v>213</v>
      </c>
      <c r="L70" s="88"/>
      <c r="O70" s="355"/>
      <c r="P70" s="355"/>
      <c r="Q70" s="355"/>
    </row>
    <row r="71" spans="2:17" ht="13.5" customHeight="1" thickBot="1" x14ac:dyDescent="0.3">
      <c r="B71" s="29" t="s">
        <v>16</v>
      </c>
      <c r="C71" s="36">
        <v>1</v>
      </c>
      <c r="D71" s="348" t="s">
        <v>93</v>
      </c>
      <c r="E71" s="349"/>
      <c r="F71" s="349"/>
      <c r="G71" s="350"/>
      <c r="I71" s="79">
        <f>SUM(I72:I76)</f>
        <v>2</v>
      </c>
      <c r="J71" s="79">
        <f>SUM(J72:J76)</f>
        <v>2</v>
      </c>
      <c r="K71" s="80">
        <f>J71/I71</f>
        <v>1</v>
      </c>
      <c r="L71" s="81"/>
      <c r="O71" s="355"/>
      <c r="P71" s="355"/>
      <c r="Q71" s="355"/>
    </row>
    <row r="72" spans="2:17" ht="84" x14ac:dyDescent="0.25">
      <c r="B72" s="346" t="s">
        <v>94</v>
      </c>
      <c r="C72" s="30" t="s">
        <v>18</v>
      </c>
      <c r="D72" s="31" t="s">
        <v>122</v>
      </c>
      <c r="E72" s="6" t="s">
        <v>96</v>
      </c>
      <c r="F72" s="6" t="s">
        <v>95</v>
      </c>
      <c r="G72" s="24" t="s">
        <v>295</v>
      </c>
      <c r="I72" s="82"/>
      <c r="J72" s="91"/>
      <c r="K72" s="83"/>
      <c r="L72" s="84"/>
      <c r="O72" s="355"/>
      <c r="P72" s="355"/>
      <c r="Q72" s="355"/>
    </row>
    <row r="73" spans="2:17" ht="27" customHeight="1" x14ac:dyDescent="0.25">
      <c r="B73" s="347"/>
      <c r="C73" s="74" t="s">
        <v>20</v>
      </c>
      <c r="D73" s="32" t="s">
        <v>189</v>
      </c>
      <c r="E73" s="7" t="s">
        <v>190</v>
      </c>
      <c r="F73" s="7" t="s">
        <v>191</v>
      </c>
      <c r="G73" s="75" t="s">
        <v>296</v>
      </c>
      <c r="I73" s="91"/>
      <c r="J73" s="91"/>
      <c r="K73" s="101"/>
      <c r="L73" s="84"/>
      <c r="O73" s="355"/>
      <c r="P73" s="355"/>
      <c r="Q73" s="355"/>
    </row>
    <row r="74" spans="2:17" ht="48" customHeight="1" x14ac:dyDescent="0.25">
      <c r="B74" s="347"/>
      <c r="C74" s="74" t="s">
        <v>23</v>
      </c>
      <c r="D74" s="32" t="s">
        <v>202</v>
      </c>
      <c r="E74" s="7" t="s">
        <v>203</v>
      </c>
      <c r="F74" s="7" t="s">
        <v>191</v>
      </c>
      <c r="G74" s="75" t="s">
        <v>292</v>
      </c>
      <c r="I74" s="91"/>
      <c r="J74" s="91"/>
      <c r="K74" s="101"/>
      <c r="L74" s="84"/>
      <c r="O74" s="355"/>
      <c r="P74" s="355"/>
      <c r="Q74" s="355"/>
    </row>
    <row r="75" spans="2:17" ht="50.25" customHeight="1" x14ac:dyDescent="0.25">
      <c r="B75" s="347"/>
      <c r="C75" s="30" t="s">
        <v>24</v>
      </c>
      <c r="D75" s="31" t="s">
        <v>208</v>
      </c>
      <c r="E75" s="6" t="s">
        <v>99</v>
      </c>
      <c r="F75" s="16" t="s">
        <v>97</v>
      </c>
      <c r="G75" s="22" t="s">
        <v>297</v>
      </c>
      <c r="I75" s="82">
        <v>1</v>
      </c>
      <c r="J75" s="89">
        <v>1</v>
      </c>
      <c r="K75" s="83">
        <f>J75/I75</f>
        <v>1</v>
      </c>
      <c r="L75" s="84" t="s">
        <v>222</v>
      </c>
      <c r="O75" s="355"/>
      <c r="P75" s="355"/>
      <c r="Q75" s="355"/>
    </row>
    <row r="76" spans="2:17" ht="48.75" thickBot="1" x14ac:dyDescent="0.3">
      <c r="B76" s="347"/>
      <c r="C76" s="30" t="s">
        <v>168</v>
      </c>
      <c r="D76" s="40" t="s">
        <v>100</v>
      </c>
      <c r="E76" s="6" t="s">
        <v>101</v>
      </c>
      <c r="F76" s="16" t="s">
        <v>102</v>
      </c>
      <c r="G76" s="22" t="s">
        <v>297</v>
      </c>
      <c r="I76" s="82">
        <v>1</v>
      </c>
      <c r="J76" s="89">
        <v>1</v>
      </c>
      <c r="K76" s="83">
        <f>J76/I76</f>
        <v>1</v>
      </c>
      <c r="L76" s="84" t="s">
        <v>222</v>
      </c>
      <c r="O76" s="355"/>
      <c r="P76" s="355"/>
      <c r="Q76" s="355"/>
    </row>
    <row r="77" spans="2:17" ht="14.25" customHeight="1" thickBot="1" x14ac:dyDescent="0.3">
      <c r="B77" s="29" t="s">
        <v>26</v>
      </c>
      <c r="C77" s="37">
        <v>2</v>
      </c>
      <c r="D77" s="284" t="s">
        <v>103</v>
      </c>
      <c r="E77" s="285"/>
      <c r="F77" s="285"/>
      <c r="G77" s="286"/>
      <c r="I77" s="79">
        <f>SUM(I78:I81)</f>
        <v>1</v>
      </c>
      <c r="J77" s="79">
        <f>SUM(J78:J81)</f>
        <v>0</v>
      </c>
      <c r="K77" s="80">
        <f>J77/I77</f>
        <v>0</v>
      </c>
      <c r="L77" s="81"/>
      <c r="O77" s="355"/>
      <c r="P77" s="355"/>
      <c r="Q77" s="355"/>
    </row>
    <row r="78" spans="2:17" ht="51" customHeight="1" x14ac:dyDescent="0.25">
      <c r="B78" s="346" t="s">
        <v>104</v>
      </c>
      <c r="C78" s="30" t="s">
        <v>53</v>
      </c>
      <c r="D78" s="31" t="s">
        <v>123</v>
      </c>
      <c r="E78" s="8" t="s">
        <v>124</v>
      </c>
      <c r="F78" s="16" t="s">
        <v>97</v>
      </c>
      <c r="G78" s="22" t="s">
        <v>298</v>
      </c>
      <c r="I78" s="82">
        <v>1</v>
      </c>
      <c r="J78" s="91">
        <v>0</v>
      </c>
      <c r="K78" s="83">
        <f>J78/I78</f>
        <v>0</v>
      </c>
      <c r="L78" s="84" t="s">
        <v>256</v>
      </c>
      <c r="O78" s="355"/>
      <c r="P78" s="355"/>
      <c r="Q78" s="355"/>
    </row>
    <row r="79" spans="2:17" ht="41.25" customHeight="1" x14ac:dyDescent="0.25">
      <c r="B79" s="347"/>
      <c r="C79" s="30" t="s">
        <v>193</v>
      </c>
      <c r="D79" s="31" t="s">
        <v>192</v>
      </c>
      <c r="E79" s="8" t="s">
        <v>195</v>
      </c>
      <c r="F79" s="8" t="s">
        <v>98</v>
      </c>
      <c r="G79" s="20" t="s">
        <v>292</v>
      </c>
      <c r="I79" s="91"/>
      <c r="J79" s="91"/>
      <c r="K79" s="101"/>
      <c r="L79" s="102"/>
      <c r="O79" s="355"/>
      <c r="P79" s="355"/>
      <c r="Q79" s="355"/>
    </row>
    <row r="80" spans="2:17" ht="41.25" customHeight="1" x14ac:dyDescent="0.25">
      <c r="B80" s="347"/>
      <c r="C80" s="30" t="s">
        <v>204</v>
      </c>
      <c r="D80" s="31" t="s">
        <v>194</v>
      </c>
      <c r="E80" s="8" t="s">
        <v>196</v>
      </c>
      <c r="F80" s="16" t="s">
        <v>97</v>
      </c>
      <c r="G80" s="20" t="s">
        <v>292</v>
      </c>
      <c r="I80" s="91"/>
      <c r="J80" s="91"/>
      <c r="K80" s="101"/>
      <c r="L80" s="102"/>
      <c r="O80" s="355"/>
      <c r="P80" s="355"/>
      <c r="Q80" s="355"/>
    </row>
    <row r="81" spans="2:17" ht="36.75" thickBot="1" x14ac:dyDescent="0.3">
      <c r="B81" s="347"/>
      <c r="C81" s="30" t="s">
        <v>205</v>
      </c>
      <c r="D81" s="31" t="s">
        <v>125</v>
      </c>
      <c r="E81" s="8" t="s">
        <v>126</v>
      </c>
      <c r="F81" s="8" t="s">
        <v>105</v>
      </c>
      <c r="G81" s="20" t="s">
        <v>292</v>
      </c>
      <c r="I81" s="91"/>
      <c r="J81" s="91"/>
      <c r="K81" s="101"/>
      <c r="L81" s="102"/>
      <c r="O81" s="355"/>
      <c r="P81" s="355"/>
      <c r="Q81" s="355"/>
    </row>
    <row r="82" spans="2:17" ht="17.25" customHeight="1" thickBot="1" x14ac:dyDescent="0.3">
      <c r="B82" s="29" t="s">
        <v>31</v>
      </c>
      <c r="C82" s="37">
        <v>3</v>
      </c>
      <c r="D82" s="284" t="s">
        <v>106</v>
      </c>
      <c r="E82" s="285"/>
      <c r="F82" s="285"/>
      <c r="G82" s="286"/>
      <c r="I82" s="79">
        <f>+I83</f>
        <v>0</v>
      </c>
      <c r="J82" s="79">
        <f>+J83</f>
        <v>0</v>
      </c>
      <c r="K82" s="80"/>
      <c r="L82" s="81"/>
      <c r="O82" s="355"/>
      <c r="P82" s="355"/>
      <c r="Q82" s="355"/>
    </row>
    <row r="83" spans="2:17" ht="51.75" customHeight="1" thickBot="1" x14ac:dyDescent="0.3">
      <c r="B83" s="18" t="s">
        <v>107</v>
      </c>
      <c r="C83" s="30" t="s">
        <v>198</v>
      </c>
      <c r="D83" s="38" t="s">
        <v>159</v>
      </c>
      <c r="E83" s="13" t="s">
        <v>154</v>
      </c>
      <c r="F83" s="13" t="s">
        <v>155</v>
      </c>
      <c r="G83" s="25" t="s">
        <v>295</v>
      </c>
      <c r="H83" s="48"/>
      <c r="I83" s="82"/>
      <c r="J83" s="91"/>
      <c r="K83" s="83"/>
      <c r="L83" s="84"/>
      <c r="O83" s="355"/>
      <c r="P83" s="355"/>
      <c r="Q83" s="355"/>
    </row>
    <row r="84" spans="2:17" ht="25.5" customHeight="1" thickBot="1" x14ac:dyDescent="0.3">
      <c r="B84" s="29" t="s">
        <v>34</v>
      </c>
      <c r="C84" s="37">
        <v>4</v>
      </c>
      <c r="D84" s="284" t="s">
        <v>108</v>
      </c>
      <c r="E84" s="285"/>
      <c r="F84" s="285"/>
      <c r="G84" s="286"/>
      <c r="I84" s="79">
        <f>+I85</f>
        <v>0</v>
      </c>
      <c r="J84" s="79">
        <f>+J85</f>
        <v>0</v>
      </c>
      <c r="K84" s="80"/>
      <c r="L84" s="81"/>
      <c r="O84" s="355"/>
      <c r="P84" s="355"/>
      <c r="Q84" s="355"/>
    </row>
    <row r="85" spans="2:17" ht="36.75" thickBot="1" x14ac:dyDescent="0.3">
      <c r="B85" s="18" t="s">
        <v>109</v>
      </c>
      <c r="C85" s="30" t="s">
        <v>186</v>
      </c>
      <c r="D85" s="31" t="s">
        <v>127</v>
      </c>
      <c r="E85" s="14" t="s">
        <v>110</v>
      </c>
      <c r="F85" s="15" t="s">
        <v>111</v>
      </c>
      <c r="G85" s="25" t="s">
        <v>295</v>
      </c>
      <c r="I85" s="91"/>
      <c r="J85" s="91"/>
      <c r="K85" s="101"/>
      <c r="L85" s="84" t="s">
        <v>257</v>
      </c>
      <c r="O85" s="355"/>
      <c r="P85" s="355"/>
      <c r="Q85" s="355"/>
    </row>
    <row r="86" spans="2:17" ht="14.25" customHeight="1" thickBot="1" x14ac:dyDescent="0.3">
      <c r="B86" s="29" t="s">
        <v>36</v>
      </c>
      <c r="C86" s="37">
        <v>5</v>
      </c>
      <c r="D86" s="284" t="s">
        <v>112</v>
      </c>
      <c r="E86" s="285"/>
      <c r="F86" s="285"/>
      <c r="G86" s="286"/>
      <c r="I86" s="79">
        <f>SUM(I87:I90)</f>
        <v>1</v>
      </c>
      <c r="J86" s="79">
        <f>SUM(J87:J90)</f>
        <v>1</v>
      </c>
      <c r="K86" s="80">
        <f>J86/I86</f>
        <v>1</v>
      </c>
      <c r="L86" s="81"/>
      <c r="O86" s="355"/>
      <c r="P86" s="355"/>
      <c r="Q86" s="355"/>
    </row>
    <row r="87" spans="2:17" ht="65.25" customHeight="1" thickBot="1" x14ac:dyDescent="0.3">
      <c r="B87" s="41" t="s">
        <v>113</v>
      </c>
      <c r="C87" s="42" t="s">
        <v>200</v>
      </c>
      <c r="D87" s="43" t="s">
        <v>114</v>
      </c>
      <c r="E87" s="9" t="s">
        <v>115</v>
      </c>
      <c r="F87" s="9" t="s">
        <v>128</v>
      </c>
      <c r="G87" s="26" t="s">
        <v>291</v>
      </c>
      <c r="I87" s="82">
        <v>1</v>
      </c>
      <c r="J87" s="89">
        <v>1</v>
      </c>
      <c r="K87" s="83">
        <f>J87/I87</f>
        <v>1</v>
      </c>
      <c r="L87" s="84" t="s">
        <v>224</v>
      </c>
      <c r="O87" s="355"/>
      <c r="P87" s="355"/>
      <c r="Q87" s="355"/>
    </row>
    <row r="88" spans="2:17" ht="15" x14ac:dyDescent="0.25">
      <c r="B88" s="17" t="s">
        <v>135</v>
      </c>
      <c r="I88"/>
      <c r="J88"/>
      <c r="K88"/>
      <c r="L88"/>
      <c r="O88" s="355"/>
      <c r="P88" s="355"/>
      <c r="Q88" s="355"/>
    </row>
    <row r="89" spans="2:17" ht="3" customHeight="1" x14ac:dyDescent="0.25">
      <c r="I89"/>
      <c r="J89"/>
      <c r="K89"/>
      <c r="L89"/>
      <c r="O89" s="355"/>
      <c r="P89" s="355"/>
      <c r="Q89" s="355"/>
    </row>
    <row r="90" spans="2:17" ht="13.5" customHeight="1" x14ac:dyDescent="0.25">
      <c r="B90" s="95"/>
      <c r="I90"/>
      <c r="J90"/>
      <c r="K90"/>
      <c r="L90" s="104">
        <f>+AVERAGE(K12,K17,K20,K23,K25,K30,K41,K44,K46,K55,K61,K65,K71,K77,K86)</f>
        <v>0.8666666666666667</v>
      </c>
      <c r="O90" s="355"/>
      <c r="P90" s="355"/>
      <c r="Q90" s="355"/>
    </row>
    <row r="91" spans="2:17" ht="3" customHeight="1" x14ac:dyDescent="0.25">
      <c r="I91"/>
      <c r="J91"/>
      <c r="K91"/>
      <c r="L91"/>
      <c r="O91" s="355"/>
      <c r="P91" s="355"/>
      <c r="Q91" s="355"/>
    </row>
    <row r="92" spans="2:17" ht="21.75" customHeight="1" x14ac:dyDescent="0.25">
      <c r="O92" s="355"/>
      <c r="P92" s="355"/>
      <c r="Q92" s="355"/>
    </row>
    <row r="93" spans="2:17" ht="21.75" customHeight="1" x14ac:dyDescent="0.25">
      <c r="B93" s="353"/>
      <c r="C93" s="353"/>
      <c r="D93" s="353"/>
      <c r="I93"/>
      <c r="J93"/>
      <c r="K93"/>
      <c r="L93"/>
      <c r="O93" s="355"/>
      <c r="P93" s="355"/>
      <c r="Q93" s="355"/>
    </row>
    <row r="94" spans="2:17" ht="8.25" customHeight="1" x14ac:dyDescent="0.25">
      <c r="B94" s="340"/>
      <c r="C94" s="340"/>
      <c r="D94" s="340"/>
      <c r="I94"/>
      <c r="J94"/>
      <c r="K94"/>
      <c r="L94"/>
      <c r="O94" s="355"/>
      <c r="P94" s="355"/>
      <c r="Q94" s="355"/>
    </row>
    <row r="95" spans="2:17" ht="9" customHeight="1" x14ac:dyDescent="0.25">
      <c r="B95" s="339"/>
      <c r="C95" s="339"/>
      <c r="D95" s="339"/>
      <c r="E95" s="49"/>
      <c r="I95"/>
      <c r="J95"/>
      <c r="K95"/>
      <c r="L95"/>
      <c r="O95" s="355"/>
      <c r="P95" s="355"/>
      <c r="Q95" s="355"/>
    </row>
    <row r="96" spans="2:17" ht="15" x14ac:dyDescent="0.25">
      <c r="B96" s="99"/>
      <c r="C96" s="99"/>
      <c r="D96" s="100"/>
      <c r="I96"/>
      <c r="J96"/>
      <c r="K96"/>
      <c r="L96"/>
      <c r="O96" s="355"/>
      <c r="P96" s="355"/>
      <c r="Q96" s="355"/>
    </row>
    <row r="97" spans="2:12" ht="15" x14ac:dyDescent="0.25">
      <c r="B97" s="276" t="s">
        <v>276</v>
      </c>
      <c r="C97" s="276"/>
      <c r="D97" s="276"/>
      <c r="I97"/>
      <c r="J97"/>
      <c r="K97"/>
      <c r="L97"/>
    </row>
    <row r="98" spans="2:12" ht="15" x14ac:dyDescent="0.25">
      <c r="B98" s="277" t="s">
        <v>277</v>
      </c>
      <c r="C98" s="277"/>
      <c r="D98" s="277"/>
      <c r="I98"/>
      <c r="J98"/>
      <c r="L98"/>
    </row>
  </sheetData>
  <mergeCells count="148">
    <mergeCell ref="B1:C3"/>
    <mergeCell ref="D1:G3"/>
    <mergeCell ref="I1:L7"/>
    <mergeCell ref="B4:C5"/>
    <mergeCell ref="D4:D5"/>
    <mergeCell ref="F4:G4"/>
    <mergeCell ref="F5:G5"/>
    <mergeCell ref="B6:C7"/>
    <mergeCell ref="D6:D7"/>
    <mergeCell ref="F6:G6"/>
    <mergeCell ref="D12:G12"/>
    <mergeCell ref="B13:B16"/>
    <mergeCell ref="O13:Q13"/>
    <mergeCell ref="O14:Q14"/>
    <mergeCell ref="O15:Q15"/>
    <mergeCell ref="O16:Q16"/>
    <mergeCell ref="E7:G7"/>
    <mergeCell ref="B9:G9"/>
    <mergeCell ref="I9:L9"/>
    <mergeCell ref="C10:G10"/>
    <mergeCell ref="I10:K10"/>
    <mergeCell ref="C11:D11"/>
    <mergeCell ref="B21:B22"/>
    <mergeCell ref="O21:Q21"/>
    <mergeCell ref="O22:Q22"/>
    <mergeCell ref="D23:G23"/>
    <mergeCell ref="O23:Q23"/>
    <mergeCell ref="D17:G17"/>
    <mergeCell ref="O17:Q17"/>
    <mergeCell ref="B18:B19"/>
    <mergeCell ref="G18:G19"/>
    <mergeCell ref="O18:Q18"/>
    <mergeCell ref="O19:Q19"/>
    <mergeCell ref="O24:Q24"/>
    <mergeCell ref="D25:G25"/>
    <mergeCell ref="O25:Q25"/>
    <mergeCell ref="O26:Q26"/>
    <mergeCell ref="O27:Q27"/>
    <mergeCell ref="C28:G28"/>
    <mergeCell ref="I28:K28"/>
    <mergeCell ref="O28:Q28"/>
    <mergeCell ref="D20:G20"/>
    <mergeCell ref="O20:Q20"/>
    <mergeCell ref="C29:D29"/>
    <mergeCell ref="O29:Q29"/>
    <mergeCell ref="D30:G30"/>
    <mergeCell ref="O30:Q30"/>
    <mergeCell ref="B31:B40"/>
    <mergeCell ref="O31:Q31"/>
    <mergeCell ref="O32:Q32"/>
    <mergeCell ref="O33:Q33"/>
    <mergeCell ref="O34:Q34"/>
    <mergeCell ref="O35:Q35"/>
    <mergeCell ref="B42:B43"/>
    <mergeCell ref="O42:Q42"/>
    <mergeCell ref="O43:Q43"/>
    <mergeCell ref="D44:G44"/>
    <mergeCell ref="O44:Q44"/>
    <mergeCell ref="O45:Q45"/>
    <mergeCell ref="O36:Q36"/>
    <mergeCell ref="O37:Q37"/>
    <mergeCell ref="O38:Q38"/>
    <mergeCell ref="O39:Q39"/>
    <mergeCell ref="O40:Q40"/>
    <mergeCell ref="D41:G41"/>
    <mergeCell ref="O41:Q41"/>
    <mergeCell ref="O50:Q50"/>
    <mergeCell ref="C51:G51"/>
    <mergeCell ref="I51:K51"/>
    <mergeCell ref="O51:Q51"/>
    <mergeCell ref="C52:D52"/>
    <mergeCell ref="O52:Q52"/>
    <mergeCell ref="D46:G46"/>
    <mergeCell ref="O46:Q46"/>
    <mergeCell ref="B47:B49"/>
    <mergeCell ref="O47:Q47"/>
    <mergeCell ref="O48:Q48"/>
    <mergeCell ref="O49:Q49"/>
    <mergeCell ref="D58:G58"/>
    <mergeCell ref="O58:Q58"/>
    <mergeCell ref="B59:B60"/>
    <mergeCell ref="O59:Q59"/>
    <mergeCell ref="O60:Q60"/>
    <mergeCell ref="D61:G61"/>
    <mergeCell ref="O61:Q61"/>
    <mergeCell ref="D53:G53"/>
    <mergeCell ref="O53:Q53"/>
    <mergeCell ref="O54:Q54"/>
    <mergeCell ref="D55:G55"/>
    <mergeCell ref="O55:Q55"/>
    <mergeCell ref="B56:B57"/>
    <mergeCell ref="C56:C57"/>
    <mergeCell ref="D56:D57"/>
    <mergeCell ref="O56:Q56"/>
    <mergeCell ref="O57:Q57"/>
    <mergeCell ref="B66:B67"/>
    <mergeCell ref="O66:Q66"/>
    <mergeCell ref="O67:Q67"/>
    <mergeCell ref="O68:Q68"/>
    <mergeCell ref="C69:G69"/>
    <mergeCell ref="I69:K69"/>
    <mergeCell ref="O69:Q69"/>
    <mergeCell ref="B62:B64"/>
    <mergeCell ref="O62:Q62"/>
    <mergeCell ref="O63:Q63"/>
    <mergeCell ref="O64:Q64"/>
    <mergeCell ref="D65:G65"/>
    <mergeCell ref="O65:Q65"/>
    <mergeCell ref="D77:G77"/>
    <mergeCell ref="O77:Q77"/>
    <mergeCell ref="B78:B81"/>
    <mergeCell ref="O78:Q78"/>
    <mergeCell ref="O79:Q79"/>
    <mergeCell ref="O80:Q80"/>
    <mergeCell ref="O81:Q81"/>
    <mergeCell ref="C70:D70"/>
    <mergeCell ref="O70:Q70"/>
    <mergeCell ref="D71:G71"/>
    <mergeCell ref="O71:Q71"/>
    <mergeCell ref="B72:B76"/>
    <mergeCell ref="O72:Q72"/>
    <mergeCell ref="O73:Q73"/>
    <mergeCell ref="O74:Q74"/>
    <mergeCell ref="O75:Q75"/>
    <mergeCell ref="O76:Q76"/>
    <mergeCell ref="D86:G86"/>
    <mergeCell ref="O86:Q86"/>
    <mergeCell ref="O87:Q87"/>
    <mergeCell ref="O88:Q88"/>
    <mergeCell ref="O89:Q89"/>
    <mergeCell ref="O90:Q90"/>
    <mergeCell ref="D82:G82"/>
    <mergeCell ref="O82:Q82"/>
    <mergeCell ref="O83:Q83"/>
    <mergeCell ref="D84:G84"/>
    <mergeCell ref="O84:Q84"/>
    <mergeCell ref="O85:Q85"/>
    <mergeCell ref="B95:D95"/>
    <mergeCell ref="O95:Q95"/>
    <mergeCell ref="O96:Q96"/>
    <mergeCell ref="B97:D97"/>
    <mergeCell ref="B98:D98"/>
    <mergeCell ref="O91:Q91"/>
    <mergeCell ref="O92:Q92"/>
    <mergeCell ref="B93:D93"/>
    <mergeCell ref="O93:Q93"/>
    <mergeCell ref="B94:D94"/>
    <mergeCell ref="O94:Q94"/>
  </mergeCells>
  <printOptions horizontalCentered="1"/>
  <pageMargins left="0.70866141732283472" right="0.70866141732283472" top="0.74803149606299213" bottom="0.74803149606299213" header="0.31496062992125984" footer="0.31496062992125984"/>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L90"/>
  <sheetViews>
    <sheetView zoomScaleNormal="100" workbookViewId="0">
      <selection activeCell="C27" sqref="C27:G27"/>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6384" width="11.42578125" style="2"/>
  </cols>
  <sheetData>
    <row r="1" spans="1:220" ht="12.75" customHeight="1" x14ac:dyDescent="0.25">
      <c r="B1" s="322"/>
      <c r="C1" s="323"/>
      <c r="D1" s="328" t="s">
        <v>0</v>
      </c>
      <c r="E1" s="329"/>
      <c r="F1" s="329"/>
      <c r="G1" s="330"/>
      <c r="H1" s="44"/>
    </row>
    <row r="2" spans="1:220" ht="12.75" customHeight="1" x14ac:dyDescent="0.25">
      <c r="B2" s="324"/>
      <c r="C2" s="325"/>
      <c r="D2" s="331"/>
      <c r="E2" s="332"/>
      <c r="F2" s="332"/>
      <c r="G2" s="333"/>
      <c r="H2" s="44"/>
    </row>
    <row r="3" spans="1:220" ht="12.75" customHeight="1" x14ac:dyDescent="0.25">
      <c r="B3" s="326"/>
      <c r="C3" s="327"/>
      <c r="D3" s="334"/>
      <c r="E3" s="335"/>
      <c r="F3" s="335"/>
      <c r="G3" s="336"/>
      <c r="H3" s="44"/>
    </row>
    <row r="4" spans="1:220" ht="12.75" customHeight="1" x14ac:dyDescent="0.25">
      <c r="B4" s="298" t="s">
        <v>1</v>
      </c>
      <c r="C4" s="299"/>
      <c r="D4" s="302" t="s">
        <v>2</v>
      </c>
      <c r="E4" s="1" t="s">
        <v>3</v>
      </c>
      <c r="F4" s="304">
        <v>44589</v>
      </c>
      <c r="G4" s="305"/>
      <c r="H4" s="44"/>
    </row>
    <row r="5" spans="1:220" ht="18" customHeight="1" x14ac:dyDescent="0.25">
      <c r="B5" s="300"/>
      <c r="C5" s="301"/>
      <c r="D5" s="303"/>
      <c r="E5" s="1" t="s">
        <v>4</v>
      </c>
      <c r="F5" s="306" t="s">
        <v>116</v>
      </c>
      <c r="G5" s="307"/>
      <c r="H5" s="44"/>
    </row>
    <row r="6" spans="1:220" ht="20.25" customHeight="1" x14ac:dyDescent="0.25">
      <c r="B6" s="298" t="s">
        <v>5</v>
      </c>
      <c r="C6" s="299"/>
      <c r="D6" s="308" t="s">
        <v>6</v>
      </c>
      <c r="E6" s="1" t="s">
        <v>7</v>
      </c>
      <c r="F6" s="306"/>
      <c r="G6" s="307"/>
      <c r="H6" s="44"/>
    </row>
    <row r="7" spans="1:220" ht="13.5" customHeight="1" x14ac:dyDescent="0.25">
      <c r="B7" s="300"/>
      <c r="C7" s="301"/>
      <c r="D7" s="309"/>
      <c r="E7" s="310" t="s">
        <v>117</v>
      </c>
      <c r="F7" s="311"/>
      <c r="G7" s="312"/>
      <c r="H7" s="44"/>
    </row>
    <row r="8" spans="1:220" ht="13.5" customHeight="1" thickBot="1" x14ac:dyDescent="0.3"/>
    <row r="9" spans="1:220" ht="18.75" x14ac:dyDescent="0.25">
      <c r="B9" s="292" t="s">
        <v>8</v>
      </c>
      <c r="C9" s="293"/>
      <c r="D9" s="293"/>
      <c r="E9" s="293"/>
      <c r="F9" s="293"/>
      <c r="G9" s="294"/>
      <c r="H9" s="4"/>
    </row>
    <row r="10" spans="1:220" ht="15.75" customHeight="1" x14ac:dyDescent="0.25">
      <c r="B10" s="60" t="s">
        <v>9</v>
      </c>
      <c r="C10" s="289" t="s">
        <v>10</v>
      </c>
      <c r="D10" s="289"/>
      <c r="E10" s="289"/>
      <c r="F10" s="289"/>
      <c r="G10" s="291"/>
      <c r="H10" s="45"/>
    </row>
    <row r="11" spans="1:220" ht="15" x14ac:dyDescent="0.25">
      <c r="B11" s="61" t="s">
        <v>11</v>
      </c>
      <c r="C11" s="290" t="s">
        <v>12</v>
      </c>
      <c r="D11" s="290"/>
      <c r="E11" s="55" t="s">
        <v>13</v>
      </c>
      <c r="F11" s="54" t="s">
        <v>14</v>
      </c>
      <c r="G11" s="62" t="s">
        <v>15</v>
      </c>
      <c r="H11" s="45"/>
    </row>
    <row r="12" spans="1:220" s="47" customFormat="1" ht="13.5" customHeight="1" x14ac:dyDescent="0.25">
      <c r="A12" s="2"/>
      <c r="B12" s="63" t="s">
        <v>16</v>
      </c>
      <c r="C12" s="57">
        <v>1</v>
      </c>
      <c r="D12" s="287" t="s">
        <v>160</v>
      </c>
      <c r="E12" s="287"/>
      <c r="F12" s="287"/>
      <c r="G12" s="288"/>
      <c r="H12" s="46"/>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row>
    <row r="13" spans="1:220" ht="24" x14ac:dyDescent="0.25">
      <c r="B13" s="358" t="s">
        <v>17</v>
      </c>
      <c r="C13" s="55" t="s">
        <v>18</v>
      </c>
      <c r="D13" s="32" t="s">
        <v>307</v>
      </c>
      <c r="E13" s="10" t="s">
        <v>22</v>
      </c>
      <c r="F13" s="10" t="s">
        <v>140</v>
      </c>
      <c r="G13" s="52" t="s">
        <v>278</v>
      </c>
      <c r="H13" s="46"/>
    </row>
    <row r="14" spans="1:220" ht="36" x14ac:dyDescent="0.25">
      <c r="B14" s="359"/>
      <c r="C14" s="55">
        <v>1.2</v>
      </c>
      <c r="D14" s="31" t="s">
        <v>309</v>
      </c>
      <c r="E14" s="10" t="s">
        <v>133</v>
      </c>
      <c r="F14" s="10" t="s">
        <v>141</v>
      </c>
      <c r="G14" s="52" t="s">
        <v>283</v>
      </c>
      <c r="H14" s="46"/>
    </row>
    <row r="15" spans="1:220" ht="24" x14ac:dyDescent="0.25">
      <c r="B15" s="360"/>
      <c r="C15" s="55">
        <v>1.3</v>
      </c>
      <c r="D15" s="31" t="s">
        <v>308</v>
      </c>
      <c r="E15" s="10" t="s">
        <v>25</v>
      </c>
      <c r="F15" s="10" t="s">
        <v>140</v>
      </c>
      <c r="G15" s="52" t="s">
        <v>283</v>
      </c>
      <c r="H15" s="46"/>
    </row>
    <row r="16" spans="1:220" s="47" customFormat="1" ht="13.5" customHeight="1" x14ac:dyDescent="0.25">
      <c r="A16" s="2"/>
      <c r="B16" s="63" t="s">
        <v>26</v>
      </c>
      <c r="C16" s="57">
        <v>2</v>
      </c>
      <c r="D16" s="287" t="s">
        <v>27</v>
      </c>
      <c r="E16" s="287"/>
      <c r="F16" s="287"/>
      <c r="G16" s="288"/>
      <c r="H16" s="46"/>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row>
    <row r="17" spans="1:220" ht="24" x14ac:dyDescent="0.25">
      <c r="B17" s="358" t="s">
        <v>28</v>
      </c>
      <c r="C17" s="55">
        <v>2.1</v>
      </c>
      <c r="D17" s="31" t="s">
        <v>136</v>
      </c>
      <c r="E17" s="8" t="s">
        <v>29</v>
      </c>
      <c r="F17" s="8" t="s">
        <v>142</v>
      </c>
      <c r="G17" s="297" t="s">
        <v>299</v>
      </c>
      <c r="H17" s="46"/>
    </row>
    <row r="18" spans="1:220" ht="24" x14ac:dyDescent="0.25">
      <c r="B18" s="359"/>
      <c r="C18" s="55">
        <v>2.2000000000000002</v>
      </c>
      <c r="D18" s="32" t="s">
        <v>137</v>
      </c>
      <c r="E18" s="8" t="s">
        <v>30</v>
      </c>
      <c r="F18" s="8" t="s">
        <v>19</v>
      </c>
      <c r="G18" s="297"/>
      <c r="H18" s="46"/>
    </row>
    <row r="19" spans="1:220" s="47" customFormat="1" ht="13.5" customHeight="1" x14ac:dyDescent="0.25">
      <c r="A19" s="2"/>
      <c r="B19" s="63" t="s">
        <v>31</v>
      </c>
      <c r="C19" s="57">
        <v>3</v>
      </c>
      <c r="D19" s="287" t="s">
        <v>32</v>
      </c>
      <c r="E19" s="287"/>
      <c r="F19" s="287"/>
      <c r="G19" s="288"/>
      <c r="H19" s="46"/>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row>
    <row r="20" spans="1:220" s="47" customFormat="1" ht="24" x14ac:dyDescent="0.25">
      <c r="A20" s="2"/>
      <c r="B20" s="295" t="s">
        <v>33</v>
      </c>
      <c r="C20" s="55">
        <v>3.1</v>
      </c>
      <c r="D20" s="31" t="s">
        <v>303</v>
      </c>
      <c r="E20" s="8" t="s">
        <v>129</v>
      </c>
      <c r="F20" s="8" t="s">
        <v>111</v>
      </c>
      <c r="G20" s="52" t="s">
        <v>299</v>
      </c>
      <c r="H20" s="46"/>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row>
    <row r="21" spans="1:220" ht="24" x14ac:dyDescent="0.25">
      <c r="B21" s="295"/>
      <c r="C21" s="117">
        <v>3.2</v>
      </c>
      <c r="D21" s="32" t="s">
        <v>161</v>
      </c>
      <c r="E21" s="10" t="s">
        <v>162</v>
      </c>
      <c r="F21" s="10" t="s">
        <v>19</v>
      </c>
      <c r="G21" s="52" t="s">
        <v>281</v>
      </c>
      <c r="H21" s="46"/>
    </row>
    <row r="22" spans="1:220" ht="12" customHeight="1" x14ac:dyDescent="0.25">
      <c r="B22" s="63" t="s">
        <v>34</v>
      </c>
      <c r="C22" s="57">
        <v>4</v>
      </c>
      <c r="D22" s="287" t="s">
        <v>35</v>
      </c>
      <c r="E22" s="287"/>
      <c r="F22" s="287"/>
      <c r="G22" s="288"/>
      <c r="H22" s="46"/>
    </row>
    <row r="23" spans="1:220" ht="36.75" thickBot="1" x14ac:dyDescent="0.3">
      <c r="B23" s="65" t="s">
        <v>163</v>
      </c>
      <c r="C23" s="55">
        <v>4.0999999999999996</v>
      </c>
      <c r="D23" s="32" t="s">
        <v>164</v>
      </c>
      <c r="E23" s="11" t="s">
        <v>322</v>
      </c>
      <c r="F23" s="8" t="s">
        <v>19</v>
      </c>
      <c r="G23" s="21" t="s">
        <v>279</v>
      </c>
      <c r="H23" s="46"/>
    </row>
    <row r="24" spans="1:220" ht="13.5" customHeight="1" x14ac:dyDescent="0.25">
      <c r="B24" s="63" t="s">
        <v>36</v>
      </c>
      <c r="C24" s="57">
        <v>5</v>
      </c>
      <c r="D24" s="287" t="s">
        <v>37</v>
      </c>
      <c r="E24" s="287"/>
      <c r="F24" s="287"/>
      <c r="G24" s="288"/>
      <c r="H24" s="46"/>
    </row>
    <row r="25" spans="1:220" ht="56.25" customHeight="1" thickBot="1" x14ac:dyDescent="0.3">
      <c r="B25" s="66" t="s">
        <v>38</v>
      </c>
      <c r="C25" s="67">
        <v>5.0999999999999996</v>
      </c>
      <c r="D25" s="114" t="s">
        <v>304</v>
      </c>
      <c r="E25" s="11" t="s">
        <v>306</v>
      </c>
      <c r="F25" s="11" t="s">
        <v>305</v>
      </c>
      <c r="G25" s="50" t="s">
        <v>279</v>
      </c>
      <c r="H25" s="46"/>
    </row>
    <row r="26" spans="1:220" ht="13.5" thickBot="1" x14ac:dyDescent="0.3">
      <c r="B26" s="19"/>
      <c r="C26" s="19"/>
      <c r="D26" s="34"/>
      <c r="E26" s="35"/>
      <c r="F26" s="19"/>
    </row>
    <row r="27" spans="1:220" ht="13.5" customHeight="1" x14ac:dyDescent="0.25">
      <c r="B27" s="69" t="s">
        <v>39</v>
      </c>
      <c r="C27" s="337" t="s">
        <v>40</v>
      </c>
      <c r="D27" s="337"/>
      <c r="E27" s="337"/>
      <c r="F27" s="337"/>
      <c r="G27" s="338"/>
    </row>
    <row r="28" spans="1:220" ht="51" customHeight="1" x14ac:dyDescent="0.25">
      <c r="B28" s="61" t="s">
        <v>11</v>
      </c>
      <c r="C28" s="290" t="s">
        <v>12</v>
      </c>
      <c r="D28" s="290"/>
      <c r="E28" s="55" t="s">
        <v>13</v>
      </c>
      <c r="F28" s="54" t="s">
        <v>14</v>
      </c>
      <c r="G28" s="62" t="s">
        <v>15</v>
      </c>
    </row>
    <row r="29" spans="1:220" ht="14.25" customHeight="1" x14ac:dyDescent="0.25">
      <c r="B29" s="63" t="s">
        <v>16</v>
      </c>
      <c r="C29" s="57">
        <v>1</v>
      </c>
      <c r="D29" s="287" t="s">
        <v>41</v>
      </c>
      <c r="E29" s="287"/>
      <c r="F29" s="287"/>
      <c r="G29" s="288"/>
    </row>
    <row r="30" spans="1:220" ht="38.25" customHeight="1" x14ac:dyDescent="0.25">
      <c r="B30" s="295" t="s">
        <v>42</v>
      </c>
      <c r="C30" s="68" t="s">
        <v>18</v>
      </c>
      <c r="D30" s="32" t="s">
        <v>166</v>
      </c>
      <c r="E30" s="10" t="s">
        <v>174</v>
      </c>
      <c r="F30" s="10" t="s">
        <v>75</v>
      </c>
      <c r="G30" s="72" t="s">
        <v>207</v>
      </c>
    </row>
    <row r="31" spans="1:220" ht="36.75" customHeight="1" x14ac:dyDescent="0.25">
      <c r="B31" s="295"/>
      <c r="C31" s="68" t="s">
        <v>20</v>
      </c>
      <c r="D31" s="32" t="s">
        <v>167</v>
      </c>
      <c r="E31" s="10" t="s">
        <v>175</v>
      </c>
      <c r="F31" s="10" t="s">
        <v>75</v>
      </c>
      <c r="G31" s="72" t="s">
        <v>207</v>
      </c>
    </row>
    <row r="32" spans="1:220" ht="32.25" customHeight="1" x14ac:dyDescent="0.25">
      <c r="B32" s="295"/>
      <c r="C32" s="106" t="s">
        <v>23</v>
      </c>
      <c r="D32" s="96" t="s">
        <v>171</v>
      </c>
      <c r="E32" s="10" t="s">
        <v>173</v>
      </c>
      <c r="F32" s="10" t="s">
        <v>172</v>
      </c>
      <c r="G32" s="98" t="s">
        <v>281</v>
      </c>
    </row>
    <row r="33" spans="2:7" ht="42" customHeight="1" x14ac:dyDescent="0.25">
      <c r="B33" s="295"/>
      <c r="C33" s="68" t="s">
        <v>24</v>
      </c>
      <c r="D33" s="73" t="s">
        <v>178</v>
      </c>
      <c r="E33" s="10" t="s">
        <v>197</v>
      </c>
      <c r="F33" s="10" t="s">
        <v>19</v>
      </c>
      <c r="G33" s="52" t="s">
        <v>323</v>
      </c>
    </row>
    <row r="34" spans="2:7" ht="48" x14ac:dyDescent="0.25">
      <c r="B34" s="295"/>
      <c r="C34" s="68" t="s">
        <v>168</v>
      </c>
      <c r="D34" s="32" t="s">
        <v>179</v>
      </c>
      <c r="E34" s="10" t="s">
        <v>43</v>
      </c>
      <c r="F34" s="10" t="s">
        <v>44</v>
      </c>
      <c r="G34" s="52" t="s">
        <v>284</v>
      </c>
    </row>
    <row r="35" spans="2:7" ht="48" customHeight="1" x14ac:dyDescent="0.25">
      <c r="B35" s="295"/>
      <c r="C35" s="68" t="s">
        <v>169</v>
      </c>
      <c r="D35" s="31" t="s">
        <v>46</v>
      </c>
      <c r="E35" s="10" t="s">
        <v>47</v>
      </c>
      <c r="F35" s="10" t="s">
        <v>44</v>
      </c>
      <c r="G35" s="52" t="s">
        <v>284</v>
      </c>
    </row>
    <row r="36" spans="2:7" ht="51.75" customHeight="1" x14ac:dyDescent="0.25">
      <c r="B36" s="295"/>
      <c r="C36" s="68" t="s">
        <v>170</v>
      </c>
      <c r="D36" s="31" t="s">
        <v>48</v>
      </c>
      <c r="E36" s="10" t="s">
        <v>49</v>
      </c>
      <c r="F36" s="10" t="s">
        <v>50</v>
      </c>
      <c r="G36" s="52" t="s">
        <v>284</v>
      </c>
    </row>
    <row r="37" spans="2:7" ht="28.5" customHeight="1" x14ac:dyDescent="0.25">
      <c r="B37" s="295"/>
      <c r="C37" s="68" t="s">
        <v>176</v>
      </c>
      <c r="D37" s="31" t="s">
        <v>145</v>
      </c>
      <c r="E37" s="8" t="s">
        <v>146</v>
      </c>
      <c r="F37" s="10" t="s">
        <v>45</v>
      </c>
      <c r="G37" s="52" t="s">
        <v>284</v>
      </c>
    </row>
    <row r="38" spans="2:7" ht="25.5" customHeight="1" x14ac:dyDescent="0.25">
      <c r="B38" s="295"/>
      <c r="C38" s="68" t="s">
        <v>177</v>
      </c>
      <c r="D38" s="31" t="s">
        <v>144</v>
      </c>
      <c r="E38" s="8" t="s">
        <v>158</v>
      </c>
      <c r="F38" s="10" t="s">
        <v>45</v>
      </c>
      <c r="G38" s="21" t="s">
        <v>285</v>
      </c>
    </row>
    <row r="39" spans="2:7" x14ac:dyDescent="0.25">
      <c r="B39" s="63" t="s">
        <v>26</v>
      </c>
      <c r="C39" s="57">
        <v>2</v>
      </c>
      <c r="D39" s="287" t="s">
        <v>51</v>
      </c>
      <c r="E39" s="287"/>
      <c r="F39" s="287"/>
      <c r="G39" s="288"/>
    </row>
    <row r="40" spans="2:7" ht="48" x14ac:dyDescent="0.25">
      <c r="B40" s="295" t="s">
        <v>52</v>
      </c>
      <c r="C40" s="68" t="s">
        <v>53</v>
      </c>
      <c r="D40" s="32" t="s">
        <v>54</v>
      </c>
      <c r="E40" s="8" t="s">
        <v>156</v>
      </c>
      <c r="F40" s="10" t="s">
        <v>147</v>
      </c>
      <c r="G40" s="52" t="s">
        <v>286</v>
      </c>
    </row>
    <row r="41" spans="2:7" ht="33.75" customHeight="1" x14ac:dyDescent="0.25">
      <c r="B41" s="295"/>
      <c r="C41" s="68" t="s">
        <v>193</v>
      </c>
      <c r="D41" s="32" t="s">
        <v>55</v>
      </c>
      <c r="E41" s="8" t="s">
        <v>56</v>
      </c>
      <c r="F41" s="10" t="s">
        <v>148</v>
      </c>
      <c r="G41" s="21" t="s">
        <v>287</v>
      </c>
    </row>
    <row r="42" spans="2:7" ht="17.25" customHeight="1" x14ac:dyDescent="0.25">
      <c r="B42" s="63" t="s">
        <v>31</v>
      </c>
      <c r="C42" s="57">
        <v>3</v>
      </c>
      <c r="D42" s="287" t="s">
        <v>57</v>
      </c>
      <c r="E42" s="287"/>
      <c r="F42" s="287"/>
      <c r="G42" s="288"/>
    </row>
    <row r="43" spans="2:7" ht="48" x14ac:dyDescent="0.25">
      <c r="B43" s="70" t="s">
        <v>58</v>
      </c>
      <c r="C43" s="55">
        <v>3.1</v>
      </c>
      <c r="D43" s="31" t="s">
        <v>59</v>
      </c>
      <c r="E43" s="8" t="s">
        <v>157</v>
      </c>
      <c r="F43" s="10" t="s">
        <v>148</v>
      </c>
      <c r="G43" s="52" t="s">
        <v>286</v>
      </c>
    </row>
    <row r="44" spans="2:7" ht="15" customHeight="1" x14ac:dyDescent="0.25">
      <c r="B44" s="63" t="s">
        <v>34</v>
      </c>
      <c r="C44" s="57">
        <v>4</v>
      </c>
      <c r="D44" s="287" t="s">
        <v>60</v>
      </c>
      <c r="E44" s="287"/>
      <c r="F44" s="287"/>
      <c r="G44" s="288"/>
    </row>
    <row r="45" spans="2:7" ht="39" customHeight="1" x14ac:dyDescent="0.25">
      <c r="B45" s="295" t="s">
        <v>61</v>
      </c>
      <c r="C45" s="55" t="s">
        <v>186</v>
      </c>
      <c r="D45" s="31" t="s">
        <v>62</v>
      </c>
      <c r="E45" s="8" t="s">
        <v>63</v>
      </c>
      <c r="F45" s="10" t="s">
        <v>148</v>
      </c>
      <c r="G45" s="21" t="s">
        <v>288</v>
      </c>
    </row>
    <row r="46" spans="2:7" ht="45" customHeight="1" x14ac:dyDescent="0.25">
      <c r="B46" s="295"/>
      <c r="C46" s="55" t="s">
        <v>187</v>
      </c>
      <c r="D46" s="31" t="s">
        <v>64</v>
      </c>
      <c r="E46" s="8" t="s">
        <v>65</v>
      </c>
      <c r="F46" s="10" t="s">
        <v>148</v>
      </c>
      <c r="G46" s="71" t="s">
        <v>289</v>
      </c>
    </row>
    <row r="47" spans="2:7" ht="34.5" customHeight="1" thickBot="1" x14ac:dyDescent="0.3">
      <c r="B47" s="354"/>
      <c r="C47" s="55" t="s">
        <v>188</v>
      </c>
      <c r="D47" s="43" t="s">
        <v>66</v>
      </c>
      <c r="E47" s="9" t="s">
        <v>67</v>
      </c>
      <c r="F47" s="11" t="s">
        <v>50</v>
      </c>
      <c r="G47" s="23" t="s">
        <v>289</v>
      </c>
    </row>
    <row r="48" spans="2:7" ht="13.5" customHeight="1" x14ac:dyDescent="0.25">
      <c r="B48" s="19"/>
      <c r="C48" s="19"/>
      <c r="D48" s="34"/>
      <c r="E48" s="35"/>
      <c r="F48" s="19"/>
    </row>
    <row r="49" spans="2:7" ht="13.5" customHeight="1" x14ac:dyDescent="0.25">
      <c r="B49" s="53" t="s">
        <v>68</v>
      </c>
      <c r="C49" s="289" t="s">
        <v>69</v>
      </c>
      <c r="D49" s="289"/>
      <c r="E49" s="289"/>
      <c r="F49" s="289"/>
      <c r="G49" s="289"/>
    </row>
    <row r="50" spans="2:7" x14ac:dyDescent="0.25">
      <c r="B50" s="54" t="s">
        <v>11</v>
      </c>
      <c r="C50" s="290" t="s">
        <v>12</v>
      </c>
      <c r="D50" s="290"/>
      <c r="E50" s="55" t="s">
        <v>13</v>
      </c>
      <c r="F50" s="54" t="s">
        <v>14</v>
      </c>
      <c r="G50" s="55" t="s">
        <v>15</v>
      </c>
    </row>
    <row r="51" spans="2:7" ht="13.5" customHeight="1" x14ac:dyDescent="0.25">
      <c r="B51" s="56" t="s">
        <v>16</v>
      </c>
      <c r="C51" s="57">
        <v>1</v>
      </c>
      <c r="D51" s="287" t="s">
        <v>70</v>
      </c>
      <c r="E51" s="287"/>
      <c r="F51" s="287"/>
      <c r="G51" s="287"/>
    </row>
    <row r="52" spans="2:7" ht="52.5" customHeight="1" x14ac:dyDescent="0.25">
      <c r="B52" s="8" t="s">
        <v>71</v>
      </c>
      <c r="C52" s="55" t="s">
        <v>18</v>
      </c>
      <c r="D52" s="31" t="s">
        <v>151</v>
      </c>
      <c r="E52" s="8" t="s">
        <v>152</v>
      </c>
      <c r="F52" s="8" t="s">
        <v>149</v>
      </c>
      <c r="G52" s="59" t="s">
        <v>290</v>
      </c>
    </row>
    <row r="53" spans="2:7" x14ac:dyDescent="0.25">
      <c r="B53" s="56" t="s">
        <v>26</v>
      </c>
      <c r="C53" s="57">
        <v>2</v>
      </c>
      <c r="D53" s="287" t="s">
        <v>72</v>
      </c>
      <c r="E53" s="287"/>
      <c r="F53" s="287"/>
      <c r="G53" s="287"/>
    </row>
    <row r="54" spans="2:7" ht="48" x14ac:dyDescent="0.25">
      <c r="B54" s="341" t="s">
        <v>73</v>
      </c>
      <c r="C54" s="351" t="s">
        <v>53</v>
      </c>
      <c r="D54" s="352" t="s">
        <v>74</v>
      </c>
      <c r="E54" s="8" t="s">
        <v>118</v>
      </c>
      <c r="F54" s="8" t="s">
        <v>150</v>
      </c>
      <c r="G54" s="59" t="s">
        <v>312</v>
      </c>
    </row>
    <row r="55" spans="2:7" ht="47.25" customHeight="1" x14ac:dyDescent="0.25">
      <c r="B55" s="341"/>
      <c r="C55" s="351"/>
      <c r="D55" s="352"/>
      <c r="E55" s="8" t="s">
        <v>76</v>
      </c>
      <c r="F55" s="10" t="s">
        <v>77</v>
      </c>
      <c r="G55" s="58" t="s">
        <v>292</v>
      </c>
    </row>
    <row r="56" spans="2:7" ht="15" customHeight="1" x14ac:dyDescent="0.25">
      <c r="B56" s="56" t="s">
        <v>31</v>
      </c>
      <c r="C56" s="57">
        <v>3</v>
      </c>
      <c r="D56" s="287" t="s">
        <v>78</v>
      </c>
      <c r="E56" s="287"/>
      <c r="F56" s="287"/>
      <c r="G56" s="287"/>
    </row>
    <row r="57" spans="2:7" ht="47.25" customHeight="1" x14ac:dyDescent="0.25">
      <c r="B57" s="341" t="s">
        <v>79</v>
      </c>
      <c r="C57" s="55" t="s">
        <v>198</v>
      </c>
      <c r="D57" s="38" t="s">
        <v>80</v>
      </c>
      <c r="E57" s="12" t="s">
        <v>81</v>
      </c>
      <c r="F57" s="8" t="s">
        <v>82</v>
      </c>
      <c r="G57" s="58" t="s">
        <v>293</v>
      </c>
    </row>
    <row r="58" spans="2:7" ht="27" customHeight="1" x14ac:dyDescent="0.25">
      <c r="B58" s="341"/>
      <c r="C58" s="55" t="s">
        <v>199</v>
      </c>
      <c r="D58" s="38" t="s">
        <v>209</v>
      </c>
      <c r="E58" s="12" t="s">
        <v>81</v>
      </c>
      <c r="F58" s="8" t="s">
        <v>83</v>
      </c>
      <c r="G58" s="58" t="s">
        <v>292</v>
      </c>
    </row>
    <row r="59" spans="2:7" ht="12" customHeight="1" x14ac:dyDescent="0.25">
      <c r="B59" s="56" t="s">
        <v>34</v>
      </c>
      <c r="C59" s="57">
        <v>4</v>
      </c>
      <c r="D59" s="287" t="s">
        <v>84</v>
      </c>
      <c r="E59" s="287"/>
      <c r="F59" s="287"/>
      <c r="G59" s="287"/>
    </row>
    <row r="60" spans="2:7" ht="33" customHeight="1" x14ac:dyDescent="0.25">
      <c r="B60" s="341" t="s">
        <v>180</v>
      </c>
      <c r="C60" s="55" t="s">
        <v>186</v>
      </c>
      <c r="D60" s="31" t="s">
        <v>182</v>
      </c>
      <c r="E60" s="8" t="s">
        <v>183</v>
      </c>
      <c r="F60" s="8" t="s">
        <v>153</v>
      </c>
      <c r="G60" s="58" t="s">
        <v>292</v>
      </c>
    </row>
    <row r="61" spans="2:7" ht="33" customHeight="1" x14ac:dyDescent="0.25">
      <c r="B61" s="341"/>
      <c r="C61" s="55" t="s">
        <v>187</v>
      </c>
      <c r="D61" s="31" t="s">
        <v>185</v>
      </c>
      <c r="E61" s="8" t="s">
        <v>184</v>
      </c>
      <c r="F61" s="8" t="s">
        <v>153</v>
      </c>
      <c r="G61" s="58" t="s">
        <v>292</v>
      </c>
    </row>
    <row r="62" spans="2:7" ht="57.75" customHeight="1" x14ac:dyDescent="0.25">
      <c r="B62" s="341"/>
      <c r="C62" s="55" t="s">
        <v>188</v>
      </c>
      <c r="D62" s="31" t="s">
        <v>119</v>
      </c>
      <c r="E62" s="8" t="s">
        <v>120</v>
      </c>
      <c r="F62" s="8" t="s">
        <v>75</v>
      </c>
      <c r="G62" s="59" t="s">
        <v>294</v>
      </c>
    </row>
    <row r="63" spans="2:7" ht="15" customHeight="1" x14ac:dyDescent="0.25">
      <c r="B63" s="56" t="s">
        <v>36</v>
      </c>
      <c r="C63" s="57">
        <v>5</v>
      </c>
      <c r="D63" s="287" t="s">
        <v>85</v>
      </c>
      <c r="E63" s="287"/>
      <c r="F63" s="287"/>
      <c r="G63" s="287"/>
    </row>
    <row r="64" spans="2:7" ht="54" customHeight="1" x14ac:dyDescent="0.25">
      <c r="B64" s="341" t="s">
        <v>181</v>
      </c>
      <c r="C64" s="55" t="s">
        <v>200</v>
      </c>
      <c r="D64" s="31" t="s">
        <v>315</v>
      </c>
      <c r="E64" s="8" t="s">
        <v>314</v>
      </c>
      <c r="F64" s="8" t="s">
        <v>313</v>
      </c>
      <c r="G64" s="22" t="s">
        <v>317</v>
      </c>
    </row>
    <row r="65" spans="2:8" ht="50.25" customHeight="1" x14ac:dyDescent="0.25">
      <c r="B65" s="341"/>
      <c r="C65" s="55" t="s">
        <v>201</v>
      </c>
      <c r="D65" s="31" t="s">
        <v>321</v>
      </c>
      <c r="E65" s="8" t="s">
        <v>90</v>
      </c>
      <c r="F65" s="8" t="s">
        <v>313</v>
      </c>
      <c r="G65" s="22" t="s">
        <v>317</v>
      </c>
      <c r="H65" s="44"/>
    </row>
    <row r="66" spans="2:8" ht="13.5" customHeight="1" thickBot="1" x14ac:dyDescent="0.3">
      <c r="B66" s="19"/>
      <c r="C66" s="19"/>
      <c r="D66" s="34"/>
      <c r="E66" s="35"/>
      <c r="F66" s="19"/>
    </row>
    <row r="67" spans="2:8" ht="13.5" customHeight="1" thickBot="1" x14ac:dyDescent="0.3">
      <c r="B67" s="27" t="s">
        <v>91</v>
      </c>
      <c r="C67" s="342" t="s">
        <v>92</v>
      </c>
      <c r="D67" s="342"/>
      <c r="E67" s="342"/>
      <c r="F67" s="342"/>
      <c r="G67" s="343"/>
    </row>
    <row r="68" spans="2:8" ht="13.5" thickBot="1" x14ac:dyDescent="0.3">
      <c r="B68" s="39" t="s">
        <v>11</v>
      </c>
      <c r="C68" s="344" t="s">
        <v>12</v>
      </c>
      <c r="D68" s="345"/>
      <c r="E68" s="5" t="s">
        <v>13</v>
      </c>
      <c r="F68" s="28" t="s">
        <v>14</v>
      </c>
      <c r="G68" s="5" t="s">
        <v>15</v>
      </c>
    </row>
    <row r="69" spans="2:8" ht="13.5" customHeight="1" thickBot="1" x14ac:dyDescent="0.3">
      <c r="B69" s="29" t="s">
        <v>16</v>
      </c>
      <c r="C69" s="36">
        <v>1</v>
      </c>
      <c r="D69" s="348" t="s">
        <v>93</v>
      </c>
      <c r="E69" s="349"/>
      <c r="F69" s="349"/>
      <c r="G69" s="350"/>
    </row>
    <row r="70" spans="2:8" ht="84" x14ac:dyDescent="0.25">
      <c r="B70" s="346" t="s">
        <v>94</v>
      </c>
      <c r="C70" s="30" t="s">
        <v>18</v>
      </c>
      <c r="D70" s="31" t="s">
        <v>122</v>
      </c>
      <c r="E70" s="6" t="s">
        <v>96</v>
      </c>
      <c r="F70" s="6" t="s">
        <v>95</v>
      </c>
      <c r="G70" s="24" t="s">
        <v>295</v>
      </c>
    </row>
    <row r="71" spans="2:8" ht="27" customHeight="1" x14ac:dyDescent="0.25">
      <c r="B71" s="347"/>
      <c r="C71" s="74" t="s">
        <v>20</v>
      </c>
      <c r="D71" s="32" t="s">
        <v>189</v>
      </c>
      <c r="E71" s="7" t="s">
        <v>190</v>
      </c>
      <c r="F71" s="7" t="s">
        <v>191</v>
      </c>
      <c r="G71" s="75" t="s">
        <v>296</v>
      </c>
    </row>
    <row r="72" spans="2:8" ht="48" customHeight="1" x14ac:dyDescent="0.25">
      <c r="B72" s="347"/>
      <c r="C72" s="74" t="s">
        <v>23</v>
      </c>
      <c r="D72" s="32" t="s">
        <v>202</v>
      </c>
      <c r="E72" s="7" t="s">
        <v>203</v>
      </c>
      <c r="F72" s="7" t="s">
        <v>191</v>
      </c>
      <c r="G72" s="75" t="s">
        <v>292</v>
      </c>
    </row>
    <row r="73" spans="2:8" ht="50.25" customHeight="1" x14ac:dyDescent="0.25">
      <c r="B73" s="347"/>
      <c r="C73" s="30" t="s">
        <v>24</v>
      </c>
      <c r="D73" s="31" t="s">
        <v>208</v>
      </c>
      <c r="E73" s="6" t="s">
        <v>99</v>
      </c>
      <c r="F73" s="16" t="s">
        <v>97</v>
      </c>
      <c r="G73" s="22" t="s">
        <v>317</v>
      </c>
    </row>
    <row r="74" spans="2:8" ht="48.75" thickBot="1" x14ac:dyDescent="0.3">
      <c r="B74" s="347"/>
      <c r="C74" s="30" t="s">
        <v>168</v>
      </c>
      <c r="D74" s="40" t="s">
        <v>100</v>
      </c>
      <c r="E74" s="6" t="s">
        <v>101</v>
      </c>
      <c r="F74" s="16" t="s">
        <v>102</v>
      </c>
      <c r="G74" s="22" t="s">
        <v>317</v>
      </c>
    </row>
    <row r="75" spans="2:8" ht="14.25" customHeight="1" thickBot="1" x14ac:dyDescent="0.3">
      <c r="B75" s="29" t="s">
        <v>26</v>
      </c>
      <c r="C75" s="37">
        <v>2</v>
      </c>
      <c r="D75" s="284" t="s">
        <v>103</v>
      </c>
      <c r="E75" s="285"/>
      <c r="F75" s="285"/>
      <c r="G75" s="286"/>
    </row>
    <row r="76" spans="2:8" ht="51" customHeight="1" x14ac:dyDescent="0.25">
      <c r="B76" s="346" t="s">
        <v>104</v>
      </c>
      <c r="C76" s="30" t="s">
        <v>53</v>
      </c>
      <c r="D76" s="31" t="s">
        <v>123</v>
      </c>
      <c r="E76" s="8" t="s">
        <v>124</v>
      </c>
      <c r="F76" s="116" t="s">
        <v>97</v>
      </c>
      <c r="G76" s="22" t="s">
        <v>298</v>
      </c>
    </row>
    <row r="77" spans="2:8" ht="41.25" customHeight="1" x14ac:dyDescent="0.25">
      <c r="B77" s="347"/>
      <c r="C77" s="30" t="s">
        <v>193</v>
      </c>
      <c r="D77" s="31" t="s">
        <v>192</v>
      </c>
      <c r="E77" s="8" t="s">
        <v>195</v>
      </c>
      <c r="F77" s="8" t="s">
        <v>98</v>
      </c>
      <c r="G77" s="20" t="s">
        <v>292</v>
      </c>
    </row>
    <row r="78" spans="2:8" ht="41.25" customHeight="1" x14ac:dyDescent="0.25">
      <c r="B78" s="347"/>
      <c r="C78" s="30" t="s">
        <v>204</v>
      </c>
      <c r="D78" s="31" t="s">
        <v>194</v>
      </c>
      <c r="E78" s="8" t="s">
        <v>196</v>
      </c>
      <c r="F78" s="16" t="s">
        <v>97</v>
      </c>
      <c r="G78" s="20" t="s">
        <v>292</v>
      </c>
    </row>
    <row r="79" spans="2:8" ht="36.75" thickBot="1" x14ac:dyDescent="0.3">
      <c r="B79" s="347"/>
      <c r="C79" s="30" t="s">
        <v>205</v>
      </c>
      <c r="D79" s="31" t="s">
        <v>125</v>
      </c>
      <c r="E79" s="8" t="s">
        <v>126</v>
      </c>
      <c r="F79" s="8" t="s">
        <v>105</v>
      </c>
      <c r="G79" s="20" t="s">
        <v>292</v>
      </c>
    </row>
    <row r="80" spans="2:8" ht="17.25" customHeight="1" thickBot="1" x14ac:dyDescent="0.3">
      <c r="B80" s="29" t="s">
        <v>31</v>
      </c>
      <c r="C80" s="37">
        <v>3</v>
      </c>
      <c r="D80" s="284" t="s">
        <v>106</v>
      </c>
      <c r="E80" s="285"/>
      <c r="F80" s="285"/>
      <c r="G80" s="286"/>
    </row>
    <row r="81" spans="2:8" ht="51.75" customHeight="1" thickBot="1" x14ac:dyDescent="0.3">
      <c r="B81" s="18" t="s">
        <v>107</v>
      </c>
      <c r="C81" s="30" t="s">
        <v>198</v>
      </c>
      <c r="D81" s="38" t="s">
        <v>159</v>
      </c>
      <c r="E81" s="13" t="s">
        <v>154</v>
      </c>
      <c r="F81" s="13" t="s">
        <v>155</v>
      </c>
      <c r="G81" s="25" t="s">
        <v>295</v>
      </c>
      <c r="H81" s="48"/>
    </row>
    <row r="82" spans="2:8" ht="25.5" customHeight="1" thickBot="1" x14ac:dyDescent="0.3">
      <c r="B82" s="29" t="s">
        <v>34</v>
      </c>
      <c r="C82" s="37">
        <v>4</v>
      </c>
      <c r="D82" s="284" t="s">
        <v>108</v>
      </c>
      <c r="E82" s="285"/>
      <c r="F82" s="285"/>
      <c r="G82" s="286"/>
    </row>
    <row r="83" spans="2:8" ht="36.75" thickBot="1" x14ac:dyDescent="0.3">
      <c r="B83" s="18" t="s">
        <v>109</v>
      </c>
      <c r="C83" s="30" t="s">
        <v>186</v>
      </c>
      <c r="D83" s="31" t="s">
        <v>127</v>
      </c>
      <c r="E83" s="14" t="s">
        <v>110</v>
      </c>
      <c r="F83" s="15" t="s">
        <v>111</v>
      </c>
      <c r="G83" s="25" t="s">
        <v>295</v>
      </c>
    </row>
    <row r="84" spans="2:8" ht="14.25" customHeight="1" thickBot="1" x14ac:dyDescent="0.3">
      <c r="B84" s="29" t="s">
        <v>36</v>
      </c>
      <c r="C84" s="37">
        <v>5</v>
      </c>
      <c r="D84" s="284" t="s">
        <v>112</v>
      </c>
      <c r="E84" s="285"/>
      <c r="F84" s="285"/>
      <c r="G84" s="286"/>
    </row>
    <row r="85" spans="2:8" ht="65.25" customHeight="1" thickBot="1" x14ac:dyDescent="0.3">
      <c r="B85" s="41" t="s">
        <v>113</v>
      </c>
      <c r="C85" s="42" t="s">
        <v>200</v>
      </c>
      <c r="D85" s="43" t="s">
        <v>114</v>
      </c>
      <c r="E85" s="9" t="s">
        <v>115</v>
      </c>
      <c r="F85" s="9" t="s">
        <v>128</v>
      </c>
      <c r="G85" s="26" t="s">
        <v>291</v>
      </c>
    </row>
    <row r="86" spans="2:8" x14ac:dyDescent="0.25">
      <c r="B86" s="17" t="s">
        <v>135</v>
      </c>
    </row>
    <row r="87" spans="2:8" ht="3" customHeight="1" x14ac:dyDescent="0.25"/>
    <row r="88" spans="2:8" ht="13.5" customHeight="1" x14ac:dyDescent="0.25">
      <c r="B88" s="95"/>
    </row>
    <row r="89" spans="2:8" ht="3" customHeight="1" x14ac:dyDescent="0.25"/>
    <row r="90" spans="2:8" ht="21.75" customHeight="1" x14ac:dyDescent="0.25"/>
  </sheetData>
  <mergeCells count="53">
    <mergeCell ref="B60:B62"/>
    <mergeCell ref="D63:G63"/>
    <mergeCell ref="B76:B79"/>
    <mergeCell ref="C68:D68"/>
    <mergeCell ref="D69:G69"/>
    <mergeCell ref="B70:B74"/>
    <mergeCell ref="B64:B65"/>
    <mergeCell ref="C67:G67"/>
    <mergeCell ref="D84:G84"/>
    <mergeCell ref="D80:G80"/>
    <mergeCell ref="D82:G82"/>
    <mergeCell ref="D75:G75"/>
    <mergeCell ref="D51:G51"/>
    <mergeCell ref="D53:G53"/>
    <mergeCell ref="D56:G56"/>
    <mergeCell ref="B57:B58"/>
    <mergeCell ref="D59:G59"/>
    <mergeCell ref="B54:B55"/>
    <mergeCell ref="C54:C55"/>
    <mergeCell ref="D54:D55"/>
    <mergeCell ref="C49:G49"/>
    <mergeCell ref="C50:D50"/>
    <mergeCell ref="B45:B47"/>
    <mergeCell ref="B40:B41"/>
    <mergeCell ref="D42:G42"/>
    <mergeCell ref="D39:G39"/>
    <mergeCell ref="D44:G44"/>
    <mergeCell ref="B30:B38"/>
    <mergeCell ref="D24:G24"/>
    <mergeCell ref="C27:G27"/>
    <mergeCell ref="B20:B21"/>
    <mergeCell ref="D22:G22"/>
    <mergeCell ref="C28:D28"/>
    <mergeCell ref="D29:G29"/>
    <mergeCell ref="B17:B18"/>
    <mergeCell ref="G17:G18"/>
    <mergeCell ref="D19:G19"/>
    <mergeCell ref="D12:G12"/>
    <mergeCell ref="B13:B15"/>
    <mergeCell ref="D16:G16"/>
    <mergeCell ref="C10:G10"/>
    <mergeCell ref="B1:C3"/>
    <mergeCell ref="D1:G3"/>
    <mergeCell ref="B4:C5"/>
    <mergeCell ref="D4:D5"/>
    <mergeCell ref="F4:G4"/>
    <mergeCell ref="F5:G5"/>
    <mergeCell ref="B6:C7"/>
    <mergeCell ref="D6:D7"/>
    <mergeCell ref="F6:G6"/>
    <mergeCell ref="E7:G7"/>
    <mergeCell ref="C11:D11"/>
    <mergeCell ref="B9:G9"/>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E103"/>
  <sheetViews>
    <sheetView topLeftCell="A83" zoomScale="120" zoomScaleNormal="120" workbookViewId="0">
      <selection activeCell="D92" sqref="D92"/>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8.28515625" style="119" customWidth="1"/>
    <col min="6" max="6" width="38.7109375" style="120" customWidth="1"/>
    <col min="7" max="7" width="19.7109375" style="2" customWidth="1"/>
    <col min="8" max="8" width="14.42578125" style="2" customWidth="1"/>
    <col min="9" max="9" width="10.42578125" style="119" customWidth="1"/>
    <col min="10" max="16384" width="11.42578125" style="2"/>
  </cols>
  <sheetData>
    <row r="1" spans="2:9" ht="12.75" customHeight="1" x14ac:dyDescent="0.25">
      <c r="B1" s="322"/>
      <c r="C1" s="323"/>
      <c r="D1" s="389" t="s">
        <v>0</v>
      </c>
      <c r="E1" s="390"/>
      <c r="F1" s="390"/>
      <c r="G1" s="390"/>
      <c r="H1" s="391"/>
    </row>
    <row r="2" spans="2:9" ht="12.75" customHeight="1" x14ac:dyDescent="0.25">
      <c r="B2" s="324"/>
      <c r="C2" s="325"/>
      <c r="D2" s="392"/>
      <c r="E2" s="393"/>
      <c r="F2" s="393"/>
      <c r="G2" s="393"/>
      <c r="H2" s="394"/>
    </row>
    <row r="3" spans="2:9" ht="12.75" customHeight="1" x14ac:dyDescent="0.25">
      <c r="B3" s="326"/>
      <c r="C3" s="327"/>
      <c r="D3" s="395"/>
      <c r="E3" s="396"/>
      <c r="F3" s="396"/>
      <c r="G3" s="396"/>
      <c r="H3" s="397"/>
    </row>
    <row r="4" spans="2:9" ht="12.75" customHeight="1" x14ac:dyDescent="0.25">
      <c r="B4" s="377" t="s">
        <v>1</v>
      </c>
      <c r="C4" s="378"/>
      <c r="D4" s="400" t="s">
        <v>2</v>
      </c>
      <c r="E4" s="401"/>
      <c r="F4" s="143" t="s">
        <v>3</v>
      </c>
      <c r="G4" s="398">
        <v>44956</v>
      </c>
      <c r="H4" s="399"/>
    </row>
    <row r="5" spans="2:9" ht="18" customHeight="1" x14ac:dyDescent="0.25">
      <c r="B5" s="379"/>
      <c r="C5" s="380"/>
      <c r="D5" s="402"/>
      <c r="E5" s="403"/>
      <c r="F5" s="143" t="s">
        <v>4</v>
      </c>
      <c r="G5" s="381" t="s">
        <v>116</v>
      </c>
      <c r="H5" s="382"/>
    </row>
    <row r="6" spans="2:9" ht="20.25" customHeight="1" x14ac:dyDescent="0.25">
      <c r="B6" s="377" t="s">
        <v>5</v>
      </c>
      <c r="C6" s="378"/>
      <c r="D6" s="377" t="s">
        <v>6</v>
      </c>
      <c r="E6" s="378"/>
      <c r="F6" s="143" t="s">
        <v>7</v>
      </c>
      <c r="G6" s="381"/>
      <c r="H6" s="382"/>
    </row>
    <row r="7" spans="2:9" ht="13.5" customHeight="1" x14ac:dyDescent="0.25">
      <c r="B7" s="379"/>
      <c r="C7" s="380"/>
      <c r="D7" s="379"/>
      <c r="E7" s="380"/>
      <c r="F7" s="370" t="s">
        <v>401</v>
      </c>
      <c r="G7" s="371"/>
      <c r="H7" s="372"/>
    </row>
    <row r="8" spans="2:9" ht="13.5" customHeight="1" thickBot="1" x14ac:dyDescent="0.3"/>
    <row r="9" spans="2:9" x14ac:dyDescent="0.25">
      <c r="B9" s="373" t="s">
        <v>8</v>
      </c>
      <c r="C9" s="374"/>
      <c r="D9" s="374"/>
      <c r="E9" s="374"/>
      <c r="F9" s="374"/>
      <c r="G9" s="374"/>
      <c r="H9" s="375"/>
    </row>
    <row r="10" spans="2:9" ht="15.75" customHeight="1" x14ac:dyDescent="0.25">
      <c r="B10" s="138" t="s">
        <v>9</v>
      </c>
      <c r="C10" s="367" t="s">
        <v>10</v>
      </c>
      <c r="D10" s="367"/>
      <c r="E10" s="367"/>
      <c r="F10" s="367"/>
      <c r="G10" s="367"/>
      <c r="H10" s="376"/>
    </row>
    <row r="11" spans="2:9" ht="25.5" x14ac:dyDescent="0.25">
      <c r="B11" s="139" t="s">
        <v>11</v>
      </c>
      <c r="C11" s="368" t="s">
        <v>415</v>
      </c>
      <c r="D11" s="368"/>
      <c r="E11" s="185" t="s">
        <v>13</v>
      </c>
      <c r="F11" s="149" t="s">
        <v>367</v>
      </c>
      <c r="G11" s="117" t="s">
        <v>14</v>
      </c>
      <c r="H11" s="142" t="s">
        <v>15</v>
      </c>
    </row>
    <row r="12" spans="2:9" ht="38.25" x14ac:dyDescent="0.25">
      <c r="B12" s="383" t="s">
        <v>445</v>
      </c>
      <c r="C12" s="199" t="s">
        <v>18</v>
      </c>
      <c r="D12" s="215" t="s">
        <v>307</v>
      </c>
      <c r="E12" s="193">
        <v>1</v>
      </c>
      <c r="F12" s="193" t="s">
        <v>347</v>
      </c>
      <c r="G12" s="193" t="s">
        <v>468</v>
      </c>
      <c r="H12" s="198">
        <v>45016</v>
      </c>
      <c r="I12" s="120"/>
    </row>
    <row r="13" spans="2:9" ht="38.25" x14ac:dyDescent="0.25">
      <c r="B13" s="384"/>
      <c r="C13" s="145" t="s">
        <v>20</v>
      </c>
      <c r="D13" s="174" t="s">
        <v>344</v>
      </c>
      <c r="E13" s="203"/>
      <c r="F13" s="203" t="s">
        <v>133</v>
      </c>
      <c r="G13" s="203" t="s">
        <v>141</v>
      </c>
      <c r="H13" s="146">
        <v>45000</v>
      </c>
      <c r="I13" s="120"/>
    </row>
    <row r="14" spans="2:9" ht="25.5" x14ac:dyDescent="0.25">
      <c r="B14" s="386"/>
      <c r="C14" s="145" t="s">
        <v>23</v>
      </c>
      <c r="D14" s="174" t="s">
        <v>345</v>
      </c>
      <c r="E14" s="203"/>
      <c r="F14" s="203" t="s">
        <v>25</v>
      </c>
      <c r="G14" s="203" t="s">
        <v>140</v>
      </c>
      <c r="H14" s="146">
        <v>45016</v>
      </c>
      <c r="I14" s="120"/>
    </row>
    <row r="15" spans="2:9" ht="51" x14ac:dyDescent="0.25">
      <c r="B15" s="383" t="s">
        <v>446</v>
      </c>
      <c r="C15" s="118" t="s">
        <v>53</v>
      </c>
      <c r="D15" s="216" t="s">
        <v>346</v>
      </c>
      <c r="E15" s="147">
        <v>1</v>
      </c>
      <c r="F15" s="147" t="s">
        <v>348</v>
      </c>
      <c r="G15" s="147" t="s">
        <v>469</v>
      </c>
      <c r="H15" s="148">
        <v>44957</v>
      </c>
      <c r="I15" s="120"/>
    </row>
    <row r="16" spans="2:9" ht="25.5" x14ac:dyDescent="0.25">
      <c r="B16" s="384"/>
      <c r="C16" s="149" t="s">
        <v>193</v>
      </c>
      <c r="D16" s="217" t="s">
        <v>350</v>
      </c>
      <c r="E16" s="147">
        <v>1</v>
      </c>
      <c r="F16" s="147" t="s">
        <v>351</v>
      </c>
      <c r="G16" s="143" t="s">
        <v>470</v>
      </c>
      <c r="H16" s="150">
        <v>44957</v>
      </c>
      <c r="I16" s="120"/>
    </row>
    <row r="17" spans="1:239" s="47" customFormat="1" ht="38.25" x14ac:dyDescent="0.25">
      <c r="A17" s="2"/>
      <c r="B17" s="385" t="s">
        <v>447</v>
      </c>
      <c r="C17" s="118" t="s">
        <v>198</v>
      </c>
      <c r="D17" s="216" t="s">
        <v>349</v>
      </c>
      <c r="E17" s="147">
        <v>1</v>
      </c>
      <c r="F17" s="147" t="s">
        <v>476</v>
      </c>
      <c r="G17" s="202" t="s">
        <v>111</v>
      </c>
      <c r="H17" s="144">
        <v>44957</v>
      </c>
      <c r="I17" s="120"/>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row>
    <row r="18" spans="1:239" ht="25.5" x14ac:dyDescent="0.25">
      <c r="B18" s="385"/>
      <c r="C18" s="117" t="s">
        <v>199</v>
      </c>
      <c r="D18" s="217" t="s">
        <v>161</v>
      </c>
      <c r="E18" s="147">
        <v>2</v>
      </c>
      <c r="F18" s="147" t="s">
        <v>352</v>
      </c>
      <c r="G18" s="143" t="s">
        <v>470</v>
      </c>
      <c r="H18" s="144" t="s">
        <v>353</v>
      </c>
      <c r="I18" s="120"/>
    </row>
    <row r="19" spans="1:239" ht="38.25" x14ac:dyDescent="0.25">
      <c r="B19" s="205" t="s">
        <v>448</v>
      </c>
      <c r="C19" s="118" t="s">
        <v>186</v>
      </c>
      <c r="D19" s="217" t="s">
        <v>358</v>
      </c>
      <c r="E19" s="147">
        <v>3</v>
      </c>
      <c r="F19" s="147" t="s">
        <v>357</v>
      </c>
      <c r="G19" s="143" t="s">
        <v>470</v>
      </c>
      <c r="H19" s="151" t="s">
        <v>359</v>
      </c>
      <c r="I19" s="120"/>
    </row>
    <row r="20" spans="1:239" ht="38.25" x14ac:dyDescent="0.25">
      <c r="B20" s="369" t="s">
        <v>449</v>
      </c>
      <c r="C20" s="118" t="s">
        <v>200</v>
      </c>
      <c r="D20" s="217" t="s">
        <v>304</v>
      </c>
      <c r="E20" s="147">
        <v>3</v>
      </c>
      <c r="F20" s="147" t="s">
        <v>357</v>
      </c>
      <c r="G20" s="143" t="s">
        <v>467</v>
      </c>
      <c r="H20" s="152" t="s">
        <v>356</v>
      </c>
      <c r="I20" s="120"/>
    </row>
    <row r="21" spans="1:239" ht="51" x14ac:dyDescent="0.25">
      <c r="B21" s="369"/>
      <c r="C21" s="153" t="s">
        <v>201</v>
      </c>
      <c r="D21" s="216" t="s">
        <v>354</v>
      </c>
      <c r="E21" s="147">
        <v>3</v>
      </c>
      <c r="F21" s="147" t="s">
        <v>355</v>
      </c>
      <c r="G21" s="147" t="s">
        <v>471</v>
      </c>
      <c r="H21" s="148" t="s">
        <v>325</v>
      </c>
      <c r="I21" s="120"/>
    </row>
    <row r="22" spans="1:239" ht="13.5" thickBot="1" x14ac:dyDescent="0.3">
      <c r="I22" s="120"/>
    </row>
    <row r="23" spans="1:239" x14ac:dyDescent="0.25">
      <c r="B23" s="154" t="s">
        <v>39</v>
      </c>
      <c r="C23" s="387" t="s">
        <v>40</v>
      </c>
      <c r="D23" s="387"/>
      <c r="E23" s="387"/>
      <c r="F23" s="387"/>
      <c r="G23" s="387"/>
      <c r="H23" s="388"/>
      <c r="I23" s="120"/>
    </row>
    <row r="24" spans="1:239" ht="25.5" x14ac:dyDescent="0.25">
      <c r="B24" s="139" t="s">
        <v>11</v>
      </c>
      <c r="C24" s="368" t="s">
        <v>415</v>
      </c>
      <c r="D24" s="368"/>
      <c r="E24" s="185" t="s">
        <v>13</v>
      </c>
      <c r="F24" s="149" t="s">
        <v>367</v>
      </c>
      <c r="G24" s="117" t="s">
        <v>14</v>
      </c>
      <c r="H24" s="142" t="s">
        <v>15</v>
      </c>
      <c r="I24" s="120"/>
    </row>
    <row r="25" spans="1:239" x14ac:dyDescent="0.25">
      <c r="B25" s="155"/>
      <c r="C25" s="156">
        <v>1</v>
      </c>
      <c r="D25" s="364" t="s">
        <v>41</v>
      </c>
      <c r="E25" s="364"/>
      <c r="F25" s="364"/>
      <c r="G25" s="364"/>
      <c r="H25" s="365"/>
      <c r="I25" s="120"/>
    </row>
    <row r="26" spans="1:239" ht="51" x14ac:dyDescent="0.25">
      <c r="B26" s="366" t="s">
        <v>450</v>
      </c>
      <c r="C26" s="149" t="s">
        <v>18</v>
      </c>
      <c r="D26" s="217" t="s">
        <v>166</v>
      </c>
      <c r="E26" s="147">
        <v>12</v>
      </c>
      <c r="F26" s="147" t="s">
        <v>360</v>
      </c>
      <c r="G26" s="143" t="s">
        <v>383</v>
      </c>
      <c r="H26" s="160" t="s">
        <v>361</v>
      </c>
      <c r="I26" s="120"/>
    </row>
    <row r="27" spans="1:239" ht="38.25" x14ac:dyDescent="0.25">
      <c r="B27" s="366"/>
      <c r="C27" s="149" t="s">
        <v>20</v>
      </c>
      <c r="D27" s="217" t="s">
        <v>167</v>
      </c>
      <c r="E27" s="147">
        <v>12</v>
      </c>
      <c r="F27" s="147" t="s">
        <v>363</v>
      </c>
      <c r="G27" s="143" t="s">
        <v>377</v>
      </c>
      <c r="H27" s="160" t="s">
        <v>361</v>
      </c>
      <c r="I27" s="120"/>
    </row>
    <row r="28" spans="1:239" ht="38.25" x14ac:dyDescent="0.25">
      <c r="B28" s="366"/>
      <c r="C28" s="157" t="s">
        <v>23</v>
      </c>
      <c r="D28" s="218" t="s">
        <v>477</v>
      </c>
      <c r="E28" s="219">
        <v>1</v>
      </c>
      <c r="F28" s="147" t="s">
        <v>478</v>
      </c>
      <c r="G28" s="158" t="s">
        <v>372</v>
      </c>
      <c r="H28" s="161" t="s">
        <v>479</v>
      </c>
      <c r="I28" s="120"/>
    </row>
    <row r="29" spans="1:239" ht="76.5" x14ac:dyDescent="0.25">
      <c r="B29" s="366"/>
      <c r="C29" s="159" t="s">
        <v>24</v>
      </c>
      <c r="D29" s="218" t="s">
        <v>373</v>
      </c>
      <c r="E29" s="219">
        <v>1</v>
      </c>
      <c r="F29" s="147" t="s">
        <v>480</v>
      </c>
      <c r="G29" s="158" t="s">
        <v>472</v>
      </c>
      <c r="H29" s="161">
        <v>45291</v>
      </c>
      <c r="I29" s="120"/>
    </row>
    <row r="30" spans="1:239" ht="25.5" x14ac:dyDescent="0.25">
      <c r="B30" s="366"/>
      <c r="C30" s="159" t="s">
        <v>168</v>
      </c>
      <c r="D30" s="218" t="s">
        <v>381</v>
      </c>
      <c r="E30" s="220">
        <v>2</v>
      </c>
      <c r="F30" s="147" t="s">
        <v>382</v>
      </c>
      <c r="G30" s="158" t="s">
        <v>472</v>
      </c>
      <c r="H30" s="161" t="s">
        <v>384</v>
      </c>
      <c r="I30" s="120"/>
    </row>
    <row r="31" spans="1:239" ht="25.5" x14ac:dyDescent="0.25">
      <c r="B31" s="366"/>
      <c r="C31" s="159" t="s">
        <v>169</v>
      </c>
      <c r="D31" s="221" t="s">
        <v>171</v>
      </c>
      <c r="E31" s="220">
        <v>2</v>
      </c>
      <c r="F31" s="147" t="s">
        <v>362</v>
      </c>
      <c r="G31" s="143" t="s">
        <v>172</v>
      </c>
      <c r="H31" s="160" t="s">
        <v>324</v>
      </c>
      <c r="I31" s="120"/>
    </row>
    <row r="32" spans="1:239" ht="51" x14ac:dyDescent="0.25">
      <c r="B32" s="366"/>
      <c r="C32" s="159" t="s">
        <v>170</v>
      </c>
      <c r="D32" s="222" t="s">
        <v>364</v>
      </c>
      <c r="E32" s="220">
        <v>4</v>
      </c>
      <c r="F32" s="147" t="s">
        <v>365</v>
      </c>
      <c r="G32" s="158" t="s">
        <v>470</v>
      </c>
      <c r="H32" s="161" t="s">
        <v>366</v>
      </c>
      <c r="I32" s="120"/>
      <c r="K32" s="124"/>
    </row>
    <row r="33" spans="2:11" ht="25.5" x14ac:dyDescent="0.25">
      <c r="B33" s="366"/>
      <c r="C33" s="149" t="s">
        <v>176</v>
      </c>
      <c r="D33" s="223" t="s">
        <v>178</v>
      </c>
      <c r="E33" s="147">
        <v>1</v>
      </c>
      <c r="F33" s="147" t="s">
        <v>481</v>
      </c>
      <c r="G33" s="143" t="s">
        <v>482</v>
      </c>
      <c r="H33" s="144">
        <v>45000</v>
      </c>
      <c r="I33" s="162"/>
      <c r="K33" s="124"/>
    </row>
    <row r="34" spans="2:11" ht="51" x14ac:dyDescent="0.25">
      <c r="B34" s="366"/>
      <c r="C34" s="149" t="s">
        <v>177</v>
      </c>
      <c r="D34" s="224" t="s">
        <v>368</v>
      </c>
      <c r="E34" s="147">
        <v>1</v>
      </c>
      <c r="F34" s="147" t="s">
        <v>369</v>
      </c>
      <c r="G34" s="158" t="s">
        <v>470</v>
      </c>
      <c r="H34" s="161">
        <v>45046</v>
      </c>
      <c r="I34" s="162"/>
      <c r="K34" s="124"/>
    </row>
    <row r="35" spans="2:11" ht="38.25" x14ac:dyDescent="0.25">
      <c r="B35" s="366"/>
      <c r="C35" s="149" t="s">
        <v>379</v>
      </c>
      <c r="D35" s="217" t="s">
        <v>179</v>
      </c>
      <c r="E35" s="147">
        <v>2</v>
      </c>
      <c r="F35" s="147" t="s">
        <v>483</v>
      </c>
      <c r="G35" s="143" t="s">
        <v>19</v>
      </c>
      <c r="H35" s="144" t="s">
        <v>484</v>
      </c>
      <c r="I35" s="213"/>
      <c r="K35" s="124"/>
    </row>
    <row r="36" spans="2:11" ht="25.5" x14ac:dyDescent="0.25">
      <c r="B36" s="366"/>
      <c r="C36" s="149" t="s">
        <v>379</v>
      </c>
      <c r="D36" s="225" t="s">
        <v>46</v>
      </c>
      <c r="E36" s="147">
        <v>2</v>
      </c>
      <c r="F36" s="147" t="s">
        <v>374</v>
      </c>
      <c r="G36" s="143" t="s">
        <v>371</v>
      </c>
      <c r="H36" s="144" t="s">
        <v>484</v>
      </c>
      <c r="I36" s="213"/>
      <c r="K36" s="124"/>
    </row>
    <row r="37" spans="2:11" ht="25.5" x14ac:dyDescent="0.25">
      <c r="B37" s="366"/>
      <c r="C37" s="149" t="s">
        <v>380</v>
      </c>
      <c r="D37" s="225" t="s">
        <v>48</v>
      </c>
      <c r="E37" s="147">
        <v>2</v>
      </c>
      <c r="F37" s="147" t="s">
        <v>375</v>
      </c>
      <c r="G37" s="143" t="s">
        <v>50</v>
      </c>
      <c r="H37" s="144" t="s">
        <v>484</v>
      </c>
      <c r="I37" s="213"/>
    </row>
    <row r="38" spans="2:11" ht="38.25" x14ac:dyDescent="0.25">
      <c r="B38" s="366"/>
      <c r="C38" s="149" t="s">
        <v>385</v>
      </c>
      <c r="D38" s="225" t="s">
        <v>370</v>
      </c>
      <c r="E38" s="147">
        <v>2</v>
      </c>
      <c r="F38" s="147" t="s">
        <v>376</v>
      </c>
      <c r="G38" s="143" t="s">
        <v>377</v>
      </c>
      <c r="H38" s="144" t="s">
        <v>484</v>
      </c>
      <c r="I38" s="213"/>
    </row>
    <row r="39" spans="2:11" ht="38.25" x14ac:dyDescent="0.25">
      <c r="B39" s="366"/>
      <c r="C39" s="149" t="s">
        <v>386</v>
      </c>
      <c r="D39" s="225" t="s">
        <v>387</v>
      </c>
      <c r="E39" s="147">
        <v>2</v>
      </c>
      <c r="F39" s="147" t="s">
        <v>158</v>
      </c>
      <c r="G39" s="143" t="s">
        <v>378</v>
      </c>
      <c r="H39" s="151" t="s">
        <v>327</v>
      </c>
      <c r="I39" s="213"/>
    </row>
    <row r="40" spans="2:11" ht="76.5" x14ac:dyDescent="0.25">
      <c r="B40" s="204" t="s">
        <v>451</v>
      </c>
      <c r="C40" s="163" t="s">
        <v>53</v>
      </c>
      <c r="D40" s="226" t="s">
        <v>388</v>
      </c>
      <c r="E40" s="227">
        <v>1</v>
      </c>
      <c r="F40" s="147" t="s">
        <v>389</v>
      </c>
      <c r="G40" s="158" t="s">
        <v>392</v>
      </c>
      <c r="H40" s="161">
        <v>45291</v>
      </c>
      <c r="I40" s="120"/>
    </row>
    <row r="41" spans="2:11" ht="63.75" x14ac:dyDescent="0.25">
      <c r="B41" s="204" t="s">
        <v>452</v>
      </c>
      <c r="C41" s="118" t="s">
        <v>198</v>
      </c>
      <c r="D41" s="225" t="s">
        <v>59</v>
      </c>
      <c r="E41" s="147">
        <v>2</v>
      </c>
      <c r="F41" s="147" t="s">
        <v>390</v>
      </c>
      <c r="G41" s="143" t="s">
        <v>391</v>
      </c>
      <c r="H41" s="144" t="s">
        <v>326</v>
      </c>
      <c r="I41" s="120"/>
    </row>
    <row r="42" spans="2:11" ht="38.25" x14ac:dyDescent="0.25">
      <c r="B42" s="369" t="s">
        <v>453</v>
      </c>
      <c r="C42" s="118" t="s">
        <v>186</v>
      </c>
      <c r="D42" s="225" t="s">
        <v>62</v>
      </c>
      <c r="E42" s="147">
        <v>2</v>
      </c>
      <c r="F42" s="147" t="s">
        <v>397</v>
      </c>
      <c r="G42" s="143" t="s">
        <v>336</v>
      </c>
      <c r="H42" s="152" t="s">
        <v>328</v>
      </c>
      <c r="I42" s="120"/>
    </row>
    <row r="43" spans="2:11" ht="38.25" x14ac:dyDescent="0.25">
      <c r="B43" s="369"/>
      <c r="C43" s="118" t="s">
        <v>187</v>
      </c>
      <c r="D43" s="225" t="s">
        <v>64</v>
      </c>
      <c r="E43" s="147">
        <v>2</v>
      </c>
      <c r="F43" s="147" t="s">
        <v>398</v>
      </c>
      <c r="G43" s="143" t="s">
        <v>393</v>
      </c>
      <c r="H43" s="202" t="s">
        <v>329</v>
      </c>
      <c r="I43" s="120"/>
    </row>
    <row r="44" spans="2:11" ht="25.5" x14ac:dyDescent="0.25">
      <c r="B44" s="369"/>
      <c r="C44" s="145" t="s">
        <v>188</v>
      </c>
      <c r="D44" s="164" t="s">
        <v>66</v>
      </c>
      <c r="E44" s="177"/>
      <c r="F44" s="203" t="s">
        <v>67</v>
      </c>
      <c r="G44" s="203" t="s">
        <v>50</v>
      </c>
      <c r="H44" s="203" t="s">
        <v>329</v>
      </c>
      <c r="I44" s="120"/>
    </row>
    <row r="45" spans="2:11" ht="25.5" x14ac:dyDescent="0.25">
      <c r="B45" s="369"/>
      <c r="C45" s="165" t="s">
        <v>188</v>
      </c>
      <c r="D45" s="166" t="s">
        <v>394</v>
      </c>
      <c r="E45" s="122">
        <v>2</v>
      </c>
      <c r="F45" s="206" t="s">
        <v>395</v>
      </c>
      <c r="G45" s="206" t="s">
        <v>396</v>
      </c>
      <c r="H45" s="180" t="s">
        <v>329</v>
      </c>
      <c r="I45" s="120"/>
    </row>
    <row r="46" spans="2:11" x14ac:dyDescent="0.25">
      <c r="I46" s="120"/>
    </row>
    <row r="47" spans="2:11" x14ac:dyDescent="0.25">
      <c r="B47" s="169" t="s">
        <v>68</v>
      </c>
      <c r="C47" s="367" t="s">
        <v>69</v>
      </c>
      <c r="D47" s="367"/>
      <c r="E47" s="367"/>
      <c r="F47" s="367"/>
      <c r="G47" s="367"/>
      <c r="H47" s="367"/>
      <c r="I47" s="120"/>
    </row>
    <row r="48" spans="2:11" ht="25.5" x14ac:dyDescent="0.25">
      <c r="B48" s="117" t="s">
        <v>11</v>
      </c>
      <c r="C48" s="368" t="s">
        <v>415</v>
      </c>
      <c r="D48" s="368"/>
      <c r="E48" s="185" t="s">
        <v>13</v>
      </c>
      <c r="F48" s="149" t="s">
        <v>367</v>
      </c>
      <c r="G48" s="117" t="s">
        <v>14</v>
      </c>
      <c r="H48" s="118" t="s">
        <v>15</v>
      </c>
      <c r="I48" s="120"/>
    </row>
    <row r="49" spans="2:9" ht="63.75" x14ac:dyDescent="0.25">
      <c r="B49" s="167" t="s">
        <v>454</v>
      </c>
      <c r="C49" s="202" t="s">
        <v>18</v>
      </c>
      <c r="D49" s="225" t="s">
        <v>151</v>
      </c>
      <c r="E49" s="206">
        <v>1</v>
      </c>
      <c r="F49" s="206" t="s">
        <v>400</v>
      </c>
      <c r="G49" s="202" t="s">
        <v>399</v>
      </c>
      <c r="H49" s="152" t="s">
        <v>330</v>
      </c>
      <c r="I49" s="120"/>
    </row>
    <row r="50" spans="2:9" ht="63.75" x14ac:dyDescent="0.25">
      <c r="B50" s="167" t="s">
        <v>455</v>
      </c>
      <c r="C50" s="202" t="s">
        <v>53</v>
      </c>
      <c r="D50" s="225" t="s">
        <v>402</v>
      </c>
      <c r="E50" s="206">
        <v>2</v>
      </c>
      <c r="F50" s="206" t="s">
        <v>403</v>
      </c>
      <c r="G50" s="202" t="s">
        <v>399</v>
      </c>
      <c r="H50" s="152" t="s">
        <v>334</v>
      </c>
      <c r="I50" s="120"/>
    </row>
    <row r="51" spans="2:9" ht="38.25" x14ac:dyDescent="0.25">
      <c r="B51" s="406" t="s">
        <v>462</v>
      </c>
      <c r="C51" s="406"/>
      <c r="D51" s="407" t="s">
        <v>337</v>
      </c>
      <c r="E51" s="203"/>
      <c r="F51" s="203" t="s">
        <v>118</v>
      </c>
      <c r="G51" s="203" t="s">
        <v>150</v>
      </c>
      <c r="H51" s="173" t="s">
        <v>331</v>
      </c>
      <c r="I51" s="120"/>
    </row>
    <row r="52" spans="2:9" ht="38.25" x14ac:dyDescent="0.25">
      <c r="B52" s="406"/>
      <c r="C52" s="406"/>
      <c r="D52" s="407"/>
      <c r="E52" s="203"/>
      <c r="F52" s="203" t="s">
        <v>76</v>
      </c>
      <c r="G52" s="203" t="s">
        <v>77</v>
      </c>
      <c r="H52" s="172">
        <v>44985</v>
      </c>
      <c r="I52" s="120"/>
    </row>
    <row r="53" spans="2:9" ht="25.5" customHeight="1" x14ac:dyDescent="0.25">
      <c r="B53" s="409" t="s">
        <v>456</v>
      </c>
      <c r="C53" s="202" t="s">
        <v>198</v>
      </c>
      <c r="D53" s="217" t="s">
        <v>182</v>
      </c>
      <c r="E53" s="206">
        <v>1</v>
      </c>
      <c r="F53" s="206" t="s">
        <v>407</v>
      </c>
      <c r="G53" s="202" t="s">
        <v>153</v>
      </c>
      <c r="H53" s="170">
        <v>44985</v>
      </c>
      <c r="I53" s="120"/>
    </row>
    <row r="54" spans="2:9" ht="38.25" x14ac:dyDescent="0.25">
      <c r="B54" s="410"/>
      <c r="C54" s="202" t="s">
        <v>199</v>
      </c>
      <c r="D54" s="225" t="s">
        <v>185</v>
      </c>
      <c r="E54" s="206">
        <v>1</v>
      </c>
      <c r="F54" s="206" t="s">
        <v>406</v>
      </c>
      <c r="G54" s="202" t="s">
        <v>473</v>
      </c>
      <c r="H54" s="170">
        <v>44985</v>
      </c>
      <c r="I54" s="120"/>
    </row>
    <row r="55" spans="2:9" ht="38.25" x14ac:dyDescent="0.25">
      <c r="B55" s="410"/>
      <c r="C55" s="202" t="s">
        <v>463</v>
      </c>
      <c r="D55" s="225" t="s">
        <v>404</v>
      </c>
      <c r="E55" s="206">
        <v>1</v>
      </c>
      <c r="F55" s="206" t="s">
        <v>405</v>
      </c>
      <c r="G55" s="202" t="s">
        <v>377</v>
      </c>
      <c r="H55" s="152">
        <v>44985</v>
      </c>
      <c r="I55" s="120"/>
    </row>
    <row r="56" spans="2:9" ht="38.25" x14ac:dyDescent="0.25">
      <c r="B56" s="410"/>
      <c r="C56" s="202" t="s">
        <v>464</v>
      </c>
      <c r="D56" s="228" t="s">
        <v>488</v>
      </c>
      <c r="E56" s="206">
        <v>2</v>
      </c>
      <c r="F56" s="206" t="s">
        <v>485</v>
      </c>
      <c r="G56" s="167" t="s">
        <v>377</v>
      </c>
      <c r="H56" s="168" t="s">
        <v>298</v>
      </c>
      <c r="I56" s="120"/>
    </row>
    <row r="57" spans="2:9" ht="51" x14ac:dyDescent="0.25">
      <c r="B57" s="410"/>
      <c r="C57" s="202" t="s">
        <v>465</v>
      </c>
      <c r="D57" s="125" t="s">
        <v>408</v>
      </c>
      <c r="E57" s="200">
        <v>1</v>
      </c>
      <c r="F57" s="197" t="s">
        <v>409</v>
      </c>
      <c r="G57" s="167" t="s">
        <v>399</v>
      </c>
      <c r="H57" s="127">
        <v>45016</v>
      </c>
      <c r="I57" s="120"/>
    </row>
    <row r="58" spans="2:9" ht="63.75" x14ac:dyDescent="0.25">
      <c r="B58" s="411" t="s">
        <v>466</v>
      </c>
      <c r="C58" s="145"/>
      <c r="D58" s="229" t="s">
        <v>80</v>
      </c>
      <c r="E58" s="203"/>
      <c r="F58" s="203" t="s">
        <v>81</v>
      </c>
      <c r="G58" s="203" t="s">
        <v>82</v>
      </c>
      <c r="H58" s="172">
        <v>45016</v>
      </c>
      <c r="I58" s="120"/>
    </row>
    <row r="59" spans="2:9" ht="38.25" x14ac:dyDescent="0.25">
      <c r="B59" s="412"/>
      <c r="C59" s="145"/>
      <c r="D59" s="229" t="s">
        <v>209</v>
      </c>
      <c r="E59" s="203"/>
      <c r="F59" s="203" t="s">
        <v>81</v>
      </c>
      <c r="G59" s="203" t="s">
        <v>83</v>
      </c>
      <c r="H59" s="172">
        <v>45016</v>
      </c>
      <c r="I59" s="120"/>
    </row>
    <row r="60" spans="2:9" ht="63.75" x14ac:dyDescent="0.25">
      <c r="B60" s="167" t="s">
        <v>457</v>
      </c>
      <c r="C60" s="202" t="s">
        <v>186</v>
      </c>
      <c r="D60" s="128" t="s">
        <v>410</v>
      </c>
      <c r="E60" s="195">
        <v>1</v>
      </c>
      <c r="F60" s="196" t="s">
        <v>411</v>
      </c>
      <c r="G60" s="126" t="s">
        <v>489</v>
      </c>
      <c r="H60" s="129">
        <v>44742</v>
      </c>
      <c r="I60" s="120"/>
    </row>
    <row r="61" spans="2:9" s="119" customFormat="1" ht="25.5" x14ac:dyDescent="0.25">
      <c r="B61" s="406" t="s">
        <v>461</v>
      </c>
      <c r="C61" s="145"/>
      <c r="D61" s="174" t="s">
        <v>182</v>
      </c>
      <c r="E61" s="203"/>
      <c r="F61" s="203" t="s">
        <v>183</v>
      </c>
      <c r="G61" s="203" t="s">
        <v>153</v>
      </c>
      <c r="H61" s="172">
        <v>44985</v>
      </c>
      <c r="I61" s="120"/>
    </row>
    <row r="62" spans="2:9" s="119" customFormat="1" ht="25.5" x14ac:dyDescent="0.25">
      <c r="B62" s="406"/>
      <c r="C62" s="145"/>
      <c r="D62" s="174" t="s">
        <v>185</v>
      </c>
      <c r="E62" s="203"/>
      <c r="F62" s="203" t="s">
        <v>184</v>
      </c>
      <c r="G62" s="203" t="s">
        <v>153</v>
      </c>
      <c r="H62" s="172">
        <v>44985</v>
      </c>
      <c r="I62" s="120"/>
    </row>
    <row r="63" spans="2:9" s="119" customFormat="1" ht="51" x14ac:dyDescent="0.25">
      <c r="B63" s="406"/>
      <c r="C63" s="145"/>
      <c r="D63" s="174" t="s">
        <v>338</v>
      </c>
      <c r="E63" s="203"/>
      <c r="F63" s="203" t="s">
        <v>120</v>
      </c>
      <c r="G63" s="203" t="s">
        <v>75</v>
      </c>
      <c r="H63" s="173" t="s">
        <v>332</v>
      </c>
      <c r="I63" s="120"/>
    </row>
    <row r="64" spans="2:9" s="119" customFormat="1" ht="51" x14ac:dyDescent="0.25">
      <c r="B64" s="369" t="s">
        <v>458</v>
      </c>
      <c r="C64" s="145"/>
      <c r="D64" s="174" t="s">
        <v>315</v>
      </c>
      <c r="E64" s="203"/>
      <c r="F64" s="203" t="s">
        <v>314</v>
      </c>
      <c r="G64" s="203" t="s">
        <v>313</v>
      </c>
      <c r="H64" s="173" t="s">
        <v>333</v>
      </c>
      <c r="I64" s="120"/>
    </row>
    <row r="65" spans="2:9" s="119" customFormat="1" ht="51" x14ac:dyDescent="0.25">
      <c r="B65" s="369"/>
      <c r="C65" s="145"/>
      <c r="D65" s="174" t="s">
        <v>316</v>
      </c>
      <c r="E65" s="203"/>
      <c r="F65" s="203" t="s">
        <v>90</v>
      </c>
      <c r="G65" s="203" t="s">
        <v>313</v>
      </c>
      <c r="H65" s="173" t="s">
        <v>333</v>
      </c>
      <c r="I65" s="120"/>
    </row>
    <row r="66" spans="2:9" s="121" customFormat="1" ht="38.25" x14ac:dyDescent="0.25">
      <c r="B66" s="369"/>
      <c r="C66" s="206" t="s">
        <v>200</v>
      </c>
      <c r="D66" s="130" t="s">
        <v>412</v>
      </c>
      <c r="E66" s="133">
        <v>3</v>
      </c>
      <c r="F66" s="184" t="s">
        <v>413</v>
      </c>
      <c r="G66" s="131" t="s">
        <v>313</v>
      </c>
      <c r="H66" s="132" t="s">
        <v>414</v>
      </c>
      <c r="I66" s="123"/>
    </row>
    <row r="67" spans="2:9" x14ac:dyDescent="0.25">
      <c r="I67" s="120"/>
    </row>
    <row r="68" spans="2:9" x14ac:dyDescent="0.25">
      <c r="B68" s="169" t="s">
        <v>91</v>
      </c>
      <c r="C68" s="367" t="s">
        <v>92</v>
      </c>
      <c r="D68" s="367"/>
      <c r="E68" s="367"/>
      <c r="F68" s="367"/>
      <c r="G68" s="367"/>
      <c r="H68" s="367"/>
      <c r="I68" s="120"/>
    </row>
    <row r="69" spans="2:9" ht="25.5" x14ac:dyDescent="0.25">
      <c r="B69" s="117" t="s">
        <v>11</v>
      </c>
      <c r="C69" s="368" t="s">
        <v>415</v>
      </c>
      <c r="D69" s="368"/>
      <c r="E69" s="185" t="s">
        <v>13</v>
      </c>
      <c r="F69" s="149" t="s">
        <v>367</v>
      </c>
      <c r="G69" s="117" t="s">
        <v>14</v>
      </c>
      <c r="H69" s="118" t="s">
        <v>15</v>
      </c>
      <c r="I69" s="120"/>
    </row>
    <row r="70" spans="2:9" x14ac:dyDescent="0.25">
      <c r="B70" s="171" t="s">
        <v>16</v>
      </c>
      <c r="C70" s="156">
        <v>1</v>
      </c>
      <c r="D70" s="364" t="s">
        <v>339</v>
      </c>
      <c r="E70" s="364"/>
      <c r="F70" s="364"/>
      <c r="G70" s="364"/>
      <c r="H70" s="364"/>
      <c r="I70" s="120"/>
    </row>
    <row r="71" spans="2:9" ht="102" x14ac:dyDescent="0.25">
      <c r="B71" s="369" t="s">
        <v>416</v>
      </c>
      <c r="C71" s="206" t="s">
        <v>18</v>
      </c>
      <c r="D71" s="230" t="s">
        <v>417</v>
      </c>
      <c r="E71" s="206">
        <v>1</v>
      </c>
      <c r="F71" s="206" t="s">
        <v>418</v>
      </c>
      <c r="G71" s="206" t="s">
        <v>474</v>
      </c>
      <c r="H71" s="194">
        <v>45107</v>
      </c>
      <c r="I71" s="120"/>
    </row>
    <row r="72" spans="2:9" ht="25.5" x14ac:dyDescent="0.25">
      <c r="B72" s="369"/>
      <c r="C72" s="143" t="s">
        <v>20</v>
      </c>
      <c r="D72" s="217" t="s">
        <v>189</v>
      </c>
      <c r="E72" s="231">
        <v>1</v>
      </c>
      <c r="F72" s="206" t="s">
        <v>419</v>
      </c>
      <c r="G72" s="143" t="s">
        <v>191</v>
      </c>
      <c r="H72" s="179">
        <v>45046</v>
      </c>
      <c r="I72" s="120"/>
    </row>
    <row r="73" spans="2:9" ht="25.5" x14ac:dyDescent="0.25">
      <c r="B73" s="369"/>
      <c r="C73" s="203"/>
      <c r="D73" s="174" t="s">
        <v>202</v>
      </c>
      <c r="E73" s="203"/>
      <c r="F73" s="203" t="s">
        <v>203</v>
      </c>
      <c r="G73" s="203" t="s">
        <v>191</v>
      </c>
      <c r="H73" s="172">
        <v>44985</v>
      </c>
      <c r="I73" s="120"/>
    </row>
    <row r="74" spans="2:9" ht="51" x14ac:dyDescent="0.25">
      <c r="B74" s="369"/>
      <c r="C74" s="202" t="s">
        <v>23</v>
      </c>
      <c r="D74" s="225" t="s">
        <v>208</v>
      </c>
      <c r="E74" s="231">
        <v>1</v>
      </c>
      <c r="F74" s="206" t="s">
        <v>420</v>
      </c>
      <c r="G74" s="202" t="s">
        <v>423</v>
      </c>
      <c r="H74" s="152" t="s">
        <v>333</v>
      </c>
      <c r="I74" s="120"/>
    </row>
    <row r="75" spans="2:9" ht="63.75" x14ac:dyDescent="0.25">
      <c r="B75" s="369"/>
      <c r="C75" s="206" t="s">
        <v>24</v>
      </c>
      <c r="D75" s="230" t="s">
        <v>421</v>
      </c>
      <c r="E75" s="192">
        <v>1</v>
      </c>
      <c r="F75" s="184" t="s">
        <v>422</v>
      </c>
      <c r="G75" s="206" t="s">
        <v>424</v>
      </c>
      <c r="H75" s="180"/>
      <c r="I75" s="120"/>
    </row>
    <row r="76" spans="2:9" ht="51" x14ac:dyDescent="0.25">
      <c r="B76" s="369"/>
      <c r="C76" s="203"/>
      <c r="D76" s="174" t="s">
        <v>100</v>
      </c>
      <c r="E76" s="203"/>
      <c r="F76" s="203" t="s">
        <v>101</v>
      </c>
      <c r="G76" s="177" t="s">
        <v>102</v>
      </c>
      <c r="H76" s="173" t="s">
        <v>333</v>
      </c>
      <c r="I76" s="120"/>
    </row>
    <row r="77" spans="2:9" ht="51" x14ac:dyDescent="0.25">
      <c r="B77" s="369" t="s">
        <v>425</v>
      </c>
      <c r="C77" s="202" t="s">
        <v>53</v>
      </c>
      <c r="D77" s="225" t="s">
        <v>340</v>
      </c>
      <c r="E77" s="231">
        <v>1</v>
      </c>
      <c r="F77" s="206" t="s">
        <v>427</v>
      </c>
      <c r="G77" s="143" t="s">
        <v>426</v>
      </c>
      <c r="H77" s="152">
        <v>45291</v>
      </c>
      <c r="I77" s="120"/>
    </row>
    <row r="78" spans="2:9" ht="51" x14ac:dyDescent="0.25">
      <c r="B78" s="369"/>
      <c r="C78" s="202" t="s">
        <v>193</v>
      </c>
      <c r="D78" s="225" t="s">
        <v>192</v>
      </c>
      <c r="E78" s="206">
        <v>1</v>
      </c>
      <c r="F78" s="206" t="s">
        <v>428</v>
      </c>
      <c r="G78" s="202" t="s">
        <v>98</v>
      </c>
      <c r="H78" s="170">
        <v>45016</v>
      </c>
      <c r="I78" s="120"/>
    </row>
    <row r="79" spans="2:9" ht="38.25" x14ac:dyDescent="0.25">
      <c r="B79" s="369"/>
      <c r="C79" s="202" t="s">
        <v>204</v>
      </c>
      <c r="D79" s="225" t="s">
        <v>194</v>
      </c>
      <c r="E79" s="206">
        <v>1</v>
      </c>
      <c r="F79" s="206" t="s">
        <v>429</v>
      </c>
      <c r="G79" s="202" t="s">
        <v>98</v>
      </c>
      <c r="H79" s="170">
        <v>45016</v>
      </c>
      <c r="I79" s="120"/>
    </row>
    <row r="80" spans="2:9" ht="38.25" x14ac:dyDescent="0.25">
      <c r="B80" s="369"/>
      <c r="C80" s="202" t="s">
        <v>205</v>
      </c>
      <c r="D80" s="225" t="s">
        <v>341</v>
      </c>
      <c r="E80" s="206">
        <v>1</v>
      </c>
      <c r="F80" s="206" t="s">
        <v>430</v>
      </c>
      <c r="G80" s="202" t="s">
        <v>105</v>
      </c>
      <c r="H80" s="170">
        <v>45016</v>
      </c>
      <c r="I80" s="120"/>
    </row>
    <row r="81" spans="2:9" ht="51" x14ac:dyDescent="0.25">
      <c r="B81" s="202" t="s">
        <v>431</v>
      </c>
      <c r="C81" s="202" t="s">
        <v>198</v>
      </c>
      <c r="D81" s="232" t="s">
        <v>159</v>
      </c>
      <c r="E81" s="231">
        <v>1</v>
      </c>
      <c r="F81" s="206" t="s">
        <v>432</v>
      </c>
      <c r="G81" s="181" t="s">
        <v>155</v>
      </c>
      <c r="H81" s="182">
        <v>45107</v>
      </c>
      <c r="I81" s="120"/>
    </row>
    <row r="82" spans="2:9" ht="38.25" x14ac:dyDescent="0.25">
      <c r="B82" s="408" t="s">
        <v>434</v>
      </c>
      <c r="C82" s="145"/>
      <c r="D82" s="174" t="s">
        <v>435</v>
      </c>
      <c r="E82" s="203">
        <v>1</v>
      </c>
      <c r="F82" s="203" t="s">
        <v>433</v>
      </c>
      <c r="G82" s="177" t="s">
        <v>111</v>
      </c>
      <c r="H82" s="183">
        <v>45107</v>
      </c>
      <c r="I82" s="120"/>
    </row>
    <row r="83" spans="2:9" ht="51" x14ac:dyDescent="0.25">
      <c r="B83" s="408"/>
      <c r="C83" s="143" t="s">
        <v>186</v>
      </c>
      <c r="D83" s="207" t="s">
        <v>486</v>
      </c>
      <c r="E83" s="214">
        <v>1</v>
      </c>
      <c r="F83" s="209" t="s">
        <v>487</v>
      </c>
      <c r="G83" s="143" t="s">
        <v>111</v>
      </c>
      <c r="H83" s="150" t="s">
        <v>333</v>
      </c>
      <c r="I83" s="120"/>
    </row>
    <row r="84" spans="2:9" ht="63.75" x14ac:dyDescent="0.25">
      <c r="B84" s="143" t="s">
        <v>475</v>
      </c>
      <c r="C84" s="210" t="s">
        <v>200</v>
      </c>
      <c r="D84" s="211" t="s">
        <v>342</v>
      </c>
      <c r="E84" s="210"/>
      <c r="F84" s="143" t="s">
        <v>115</v>
      </c>
      <c r="G84" s="143" t="s">
        <v>128</v>
      </c>
      <c r="H84" s="212" t="s">
        <v>335</v>
      </c>
      <c r="I84" s="120"/>
    </row>
    <row r="85" spans="2:9" x14ac:dyDescent="0.25">
      <c r="B85" s="4"/>
      <c r="C85" s="201"/>
      <c r="D85" s="135"/>
      <c r="E85" s="186"/>
      <c r="F85" s="187"/>
      <c r="G85" s="136"/>
      <c r="H85" s="137"/>
      <c r="I85" s="120"/>
    </row>
    <row r="86" spans="2:9" x14ac:dyDescent="0.25">
      <c r="B86" s="169" t="s">
        <v>459</v>
      </c>
      <c r="C86" s="367" t="s">
        <v>460</v>
      </c>
      <c r="D86" s="367"/>
      <c r="E86" s="367"/>
      <c r="F86" s="367"/>
      <c r="G86" s="367"/>
      <c r="H86" s="367"/>
      <c r="I86" s="120"/>
    </row>
    <row r="87" spans="2:9" ht="25.5" x14ac:dyDescent="0.25">
      <c r="B87" s="140" t="s">
        <v>11</v>
      </c>
      <c r="C87" s="405" t="s">
        <v>415</v>
      </c>
      <c r="D87" s="405"/>
      <c r="E87" s="140" t="s">
        <v>13</v>
      </c>
      <c r="F87" s="141" t="s">
        <v>367</v>
      </c>
      <c r="G87" s="140" t="s">
        <v>14</v>
      </c>
      <c r="H87" s="141" t="s">
        <v>15</v>
      </c>
      <c r="I87" s="120"/>
    </row>
    <row r="88" spans="2:9" ht="38.25" x14ac:dyDescent="0.25">
      <c r="B88" s="404" t="s">
        <v>442</v>
      </c>
      <c r="C88" s="133" t="s">
        <v>18</v>
      </c>
      <c r="D88" s="134" t="s">
        <v>443</v>
      </c>
      <c r="E88" s="191">
        <v>2</v>
      </c>
      <c r="F88" s="184" t="s">
        <v>444</v>
      </c>
      <c r="G88" s="131" t="s">
        <v>372</v>
      </c>
      <c r="H88" s="178" t="s">
        <v>331</v>
      </c>
      <c r="I88" s="120"/>
    </row>
    <row r="89" spans="2:9" ht="51" x14ac:dyDescent="0.25">
      <c r="B89" s="404"/>
      <c r="C89" s="131" t="s">
        <v>20</v>
      </c>
      <c r="D89" s="134" t="s">
        <v>438</v>
      </c>
      <c r="E89" s="191">
        <v>1</v>
      </c>
      <c r="F89" s="184" t="s">
        <v>439</v>
      </c>
      <c r="G89" s="131" t="s">
        <v>372</v>
      </c>
      <c r="H89" s="178">
        <v>45107</v>
      </c>
      <c r="I89" s="120"/>
    </row>
    <row r="90" spans="2:9" ht="76.5" x14ac:dyDescent="0.25">
      <c r="B90" s="404"/>
      <c r="C90" s="131" t="s">
        <v>23</v>
      </c>
      <c r="D90" s="134" t="s">
        <v>440</v>
      </c>
      <c r="E90" s="191">
        <v>1</v>
      </c>
      <c r="F90" s="184" t="s">
        <v>441</v>
      </c>
      <c r="G90" s="131" t="s">
        <v>472</v>
      </c>
      <c r="H90" s="132">
        <v>45016</v>
      </c>
      <c r="I90" s="120"/>
    </row>
    <row r="91" spans="2:9" ht="10.5" customHeight="1" x14ac:dyDescent="0.25">
      <c r="B91" s="175"/>
      <c r="C91" s="201"/>
      <c r="G91" s="4"/>
      <c r="H91" s="176"/>
      <c r="I91" s="120"/>
    </row>
    <row r="92" spans="2:9" ht="16.5" customHeight="1" x14ac:dyDescent="0.25">
      <c r="B92" s="233" t="s">
        <v>343</v>
      </c>
      <c r="I92" s="120"/>
    </row>
    <row r="93" spans="2:9" ht="16.5" customHeight="1" x14ac:dyDescent="0.25">
      <c r="I93" s="120"/>
    </row>
    <row r="94" spans="2:9" ht="16.5" customHeight="1" x14ac:dyDescent="0.25">
      <c r="B94" s="362"/>
      <c r="C94" s="362"/>
      <c r="D94" s="362"/>
      <c r="E94" s="188"/>
      <c r="I94" s="120"/>
    </row>
    <row r="95" spans="2:9" ht="16.5" customHeight="1" x14ac:dyDescent="0.25">
      <c r="B95" s="363"/>
      <c r="C95" s="363"/>
      <c r="D95" s="363"/>
      <c r="E95" s="189"/>
      <c r="I95" s="120"/>
    </row>
    <row r="96" spans="2:9" ht="16.5" customHeight="1" x14ac:dyDescent="0.25">
      <c r="B96" s="363"/>
      <c r="C96" s="363"/>
      <c r="D96" s="363"/>
      <c r="E96" s="189"/>
      <c r="F96" s="190"/>
      <c r="I96" s="120"/>
    </row>
    <row r="97" spans="2:9" ht="16.5" customHeight="1" x14ac:dyDescent="0.25">
      <c r="B97" s="99"/>
      <c r="C97" s="99"/>
      <c r="D97" s="100"/>
      <c r="I97" s="120"/>
    </row>
    <row r="98" spans="2:9" ht="16.5" customHeight="1" x14ac:dyDescent="0.25">
      <c r="B98" s="276" t="s">
        <v>318</v>
      </c>
      <c r="C98" s="276"/>
      <c r="D98" s="276"/>
      <c r="E98" s="189"/>
    </row>
    <row r="99" spans="2:9" ht="16.5" customHeight="1" x14ac:dyDescent="0.25">
      <c r="B99" s="277" t="s">
        <v>311</v>
      </c>
      <c r="C99" s="277"/>
      <c r="D99" s="277"/>
    </row>
    <row r="102" spans="2:9" x14ac:dyDescent="0.25">
      <c r="B102" s="2" t="s">
        <v>319</v>
      </c>
      <c r="C102" s="361" t="s">
        <v>436</v>
      </c>
      <c r="D102" s="361"/>
    </row>
    <row r="103" spans="2:9" x14ac:dyDescent="0.25">
      <c r="B103" s="2" t="s">
        <v>320</v>
      </c>
      <c r="C103" s="361" t="s">
        <v>437</v>
      </c>
      <c r="D103" s="361"/>
    </row>
  </sheetData>
  <mergeCells count="47">
    <mergeCell ref="B88:B90"/>
    <mergeCell ref="C86:H86"/>
    <mergeCell ref="C87:D87"/>
    <mergeCell ref="B51:B52"/>
    <mergeCell ref="C51:C52"/>
    <mergeCell ref="D51:D52"/>
    <mergeCell ref="B64:B66"/>
    <mergeCell ref="C68:H68"/>
    <mergeCell ref="B61:B63"/>
    <mergeCell ref="C69:D69"/>
    <mergeCell ref="D70:H70"/>
    <mergeCell ref="B71:B76"/>
    <mergeCell ref="B77:B80"/>
    <mergeCell ref="B82:B83"/>
    <mergeCell ref="B53:B57"/>
    <mergeCell ref="B58:B59"/>
    <mergeCell ref="B1:C3"/>
    <mergeCell ref="D1:H3"/>
    <mergeCell ref="B4:C5"/>
    <mergeCell ref="G4:H4"/>
    <mergeCell ref="G5:H5"/>
    <mergeCell ref="D4:E5"/>
    <mergeCell ref="C24:D24"/>
    <mergeCell ref="B20:B21"/>
    <mergeCell ref="F7:H7"/>
    <mergeCell ref="B9:H9"/>
    <mergeCell ref="C10:H10"/>
    <mergeCell ref="C11:D11"/>
    <mergeCell ref="B6:C7"/>
    <mergeCell ref="G6:H6"/>
    <mergeCell ref="D6:E7"/>
    <mergeCell ref="B15:B16"/>
    <mergeCell ref="B17:B18"/>
    <mergeCell ref="B12:B14"/>
    <mergeCell ref="C23:H23"/>
    <mergeCell ref="D25:H25"/>
    <mergeCell ref="B26:B39"/>
    <mergeCell ref="C47:H47"/>
    <mergeCell ref="C48:D48"/>
    <mergeCell ref="B42:B45"/>
    <mergeCell ref="B98:D98"/>
    <mergeCell ref="B99:D99"/>
    <mergeCell ref="C103:D103"/>
    <mergeCell ref="B94:D94"/>
    <mergeCell ref="B95:D95"/>
    <mergeCell ref="C102:D102"/>
    <mergeCell ref="B96:D96"/>
  </mergeCells>
  <printOptions horizontalCentered="1"/>
  <pageMargins left="0.70866141732283505" right="0.70866141732283505" top="0.74803149606299202" bottom="0.74803149606299202" header="0.31496062992126" footer="0.31496062992126"/>
  <pageSetup paperSize="14" scale="87"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M97"/>
  <sheetViews>
    <sheetView topLeftCell="A21" zoomScale="160" zoomScaleNormal="160" workbookViewId="0">
      <selection activeCell="D15" sqref="D15"/>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hidden="1" customWidth="1"/>
    <col min="12" max="12" width="24.28515625" style="76" hidden="1" customWidth="1"/>
    <col min="13" max="13" width="1.42578125" style="2" hidden="1" customWidth="1"/>
    <col min="14" max="14" width="2.5703125" style="2" hidden="1" customWidth="1"/>
    <col min="15" max="15" width="0" style="93" hidden="1" customWidth="1"/>
    <col min="16" max="16" width="11.42578125" style="94"/>
    <col min="17" max="17" width="10.42578125" style="94" customWidth="1"/>
    <col min="18" max="16384" width="11.42578125" style="2"/>
  </cols>
  <sheetData>
    <row r="1" spans="1:247" ht="12.75" customHeight="1" x14ac:dyDescent="0.25">
      <c r="B1" s="322"/>
      <c r="C1" s="323"/>
      <c r="D1" s="328" t="s">
        <v>0</v>
      </c>
      <c r="E1" s="329"/>
      <c r="F1" s="329"/>
      <c r="G1" s="330"/>
      <c r="H1" s="44"/>
      <c r="I1" s="313" t="s">
        <v>268</v>
      </c>
      <c r="J1" s="314"/>
      <c r="K1" s="314"/>
      <c r="L1" s="315"/>
    </row>
    <row r="2" spans="1:247" ht="12.75" customHeight="1" x14ac:dyDescent="0.25">
      <c r="B2" s="324"/>
      <c r="C2" s="325"/>
      <c r="D2" s="331"/>
      <c r="E2" s="332"/>
      <c r="F2" s="332"/>
      <c r="G2" s="333"/>
      <c r="H2" s="44"/>
      <c r="I2" s="316"/>
      <c r="J2" s="317"/>
      <c r="K2" s="317"/>
      <c r="L2" s="318"/>
    </row>
    <row r="3" spans="1:247" ht="12.75" customHeight="1" x14ac:dyDescent="0.25">
      <c r="B3" s="326"/>
      <c r="C3" s="327"/>
      <c r="D3" s="334"/>
      <c r="E3" s="335"/>
      <c r="F3" s="335"/>
      <c r="G3" s="336"/>
      <c r="H3" s="44"/>
      <c r="I3" s="316"/>
      <c r="J3" s="317"/>
      <c r="K3" s="317"/>
      <c r="L3" s="318"/>
    </row>
    <row r="4" spans="1:247" ht="12.75" customHeight="1" x14ac:dyDescent="0.25">
      <c r="B4" s="298" t="s">
        <v>1</v>
      </c>
      <c r="C4" s="299"/>
      <c r="D4" s="302" t="s">
        <v>2</v>
      </c>
      <c r="E4" s="1" t="s">
        <v>3</v>
      </c>
      <c r="F4" s="304">
        <v>44586</v>
      </c>
      <c r="G4" s="305"/>
      <c r="H4" s="44"/>
      <c r="I4" s="316"/>
      <c r="J4" s="317"/>
      <c r="K4" s="317"/>
      <c r="L4" s="318"/>
    </row>
    <row r="5" spans="1:247" ht="18" customHeight="1" x14ac:dyDescent="0.25">
      <c r="B5" s="300"/>
      <c r="C5" s="301"/>
      <c r="D5" s="303"/>
      <c r="E5" s="1" t="s">
        <v>4</v>
      </c>
      <c r="F5" s="306" t="s">
        <v>116</v>
      </c>
      <c r="G5" s="307"/>
      <c r="H5" s="44"/>
      <c r="I5" s="316"/>
      <c r="J5" s="317"/>
      <c r="K5" s="317"/>
      <c r="L5" s="318"/>
    </row>
    <row r="6" spans="1:247" ht="20.25" customHeight="1" x14ac:dyDescent="0.25">
      <c r="B6" s="298" t="s">
        <v>5</v>
      </c>
      <c r="C6" s="299"/>
      <c r="D6" s="308" t="s">
        <v>6</v>
      </c>
      <c r="E6" s="1" t="s">
        <v>7</v>
      </c>
      <c r="F6" s="306"/>
      <c r="G6" s="307"/>
      <c r="H6" s="44"/>
      <c r="I6" s="316"/>
      <c r="J6" s="317"/>
      <c r="K6" s="317"/>
      <c r="L6" s="318"/>
    </row>
    <row r="7" spans="1:247" ht="13.5" customHeight="1" x14ac:dyDescent="0.25">
      <c r="B7" s="300"/>
      <c r="C7" s="301"/>
      <c r="D7" s="309"/>
      <c r="E7" s="310" t="s">
        <v>117</v>
      </c>
      <c r="F7" s="311"/>
      <c r="G7" s="312"/>
      <c r="H7" s="44"/>
      <c r="I7" s="319"/>
      <c r="J7" s="320"/>
      <c r="K7" s="320"/>
      <c r="L7" s="321"/>
    </row>
    <row r="8" spans="1:247" ht="13.5" customHeight="1" thickBot="1" x14ac:dyDescent="0.3"/>
    <row r="9" spans="1:247" ht="19.5" thickBot="1" x14ac:dyDescent="0.3">
      <c r="B9" s="292" t="s">
        <v>8</v>
      </c>
      <c r="C9" s="293"/>
      <c r="D9" s="293"/>
      <c r="E9" s="293"/>
      <c r="F9" s="293"/>
      <c r="G9" s="294"/>
      <c r="H9" s="4"/>
      <c r="I9" s="278" t="s">
        <v>269</v>
      </c>
      <c r="J9" s="279"/>
      <c r="K9" s="279"/>
      <c r="L9" s="280"/>
    </row>
    <row r="10" spans="1:247" ht="15.75" customHeight="1" thickBot="1" x14ac:dyDescent="0.3">
      <c r="B10" s="60" t="s">
        <v>9</v>
      </c>
      <c r="C10" s="289" t="s">
        <v>10</v>
      </c>
      <c r="D10" s="289"/>
      <c r="E10" s="289"/>
      <c r="F10" s="289"/>
      <c r="G10" s="291"/>
      <c r="H10" s="45"/>
      <c r="I10" s="281" t="s">
        <v>270</v>
      </c>
      <c r="J10" s="282"/>
      <c r="K10" s="283"/>
      <c r="L10" s="87" t="s">
        <v>210</v>
      </c>
    </row>
    <row r="11" spans="1:247" ht="24.75" thickBot="1" x14ac:dyDescent="0.3">
      <c r="B11" s="61" t="s">
        <v>11</v>
      </c>
      <c r="C11" s="290" t="s">
        <v>12</v>
      </c>
      <c r="D11" s="290"/>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87" t="s">
        <v>160</v>
      </c>
      <c r="E12" s="287"/>
      <c r="F12" s="287"/>
      <c r="G12" s="288"/>
      <c r="H12" s="46"/>
      <c r="I12" s="79">
        <f>SUM(I13:I14)</f>
        <v>1</v>
      </c>
      <c r="J12" s="79">
        <f>SUM(J13:J14)</f>
        <v>1</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customHeight="1" x14ac:dyDescent="0.25">
      <c r="B13" s="358" t="s">
        <v>17</v>
      </c>
      <c r="C13" s="55" t="s">
        <v>18</v>
      </c>
      <c r="D13" s="32" t="s">
        <v>307</v>
      </c>
      <c r="E13" s="8" t="s">
        <v>22</v>
      </c>
      <c r="F13" s="8" t="s">
        <v>140</v>
      </c>
      <c r="G13" s="115" t="s">
        <v>278</v>
      </c>
      <c r="H13" s="46"/>
      <c r="I13" s="91">
        <v>0</v>
      </c>
      <c r="J13" s="91">
        <v>0</v>
      </c>
      <c r="K13" s="101">
        <v>0</v>
      </c>
      <c r="L13" s="102"/>
      <c r="O13" s="355"/>
      <c r="P13" s="355"/>
      <c r="Q13" s="355"/>
    </row>
    <row r="14" spans="1:247" ht="36" x14ac:dyDescent="0.25">
      <c r="B14" s="359"/>
      <c r="C14" s="55">
        <v>1.2</v>
      </c>
      <c r="D14" s="31" t="s">
        <v>309</v>
      </c>
      <c r="E14" s="8" t="s">
        <v>133</v>
      </c>
      <c r="F14" s="8" t="s">
        <v>141</v>
      </c>
      <c r="G14" s="115" t="s">
        <v>283</v>
      </c>
      <c r="H14" s="46"/>
      <c r="I14" s="82">
        <v>1</v>
      </c>
      <c r="J14" s="89">
        <v>1</v>
      </c>
      <c r="K14" s="83">
        <f t="shared" ref="K14:K21" si="0">J14/I14</f>
        <v>1</v>
      </c>
      <c r="L14" s="85" t="s">
        <v>260</v>
      </c>
      <c r="O14" s="355"/>
      <c r="P14" s="355"/>
      <c r="Q14" s="355"/>
    </row>
    <row r="15" spans="1:247" ht="24" x14ac:dyDescent="0.25">
      <c r="B15" s="360"/>
      <c r="C15" s="55">
        <v>1.3</v>
      </c>
      <c r="D15" s="31" t="s">
        <v>308</v>
      </c>
      <c r="E15" s="8" t="s">
        <v>25</v>
      </c>
      <c r="F15" s="8" t="s">
        <v>140</v>
      </c>
      <c r="G15" s="115" t="s">
        <v>283</v>
      </c>
      <c r="H15" s="46"/>
      <c r="I15" s="108"/>
      <c r="J15" s="109"/>
      <c r="K15" s="110"/>
      <c r="L15" s="86"/>
      <c r="O15" s="105"/>
      <c r="P15" s="105"/>
      <c r="Q15" s="105"/>
    </row>
    <row r="16" spans="1:247" s="47" customFormat="1" ht="13.5" customHeight="1" x14ac:dyDescent="0.25">
      <c r="A16" s="2"/>
      <c r="B16" s="63" t="s">
        <v>26</v>
      </c>
      <c r="C16" s="57">
        <v>2</v>
      </c>
      <c r="D16" s="287" t="s">
        <v>27</v>
      </c>
      <c r="E16" s="287"/>
      <c r="F16" s="287"/>
      <c r="G16" s="288"/>
      <c r="H16" s="46"/>
      <c r="I16" s="79">
        <f>SUM(I17:I18)</f>
        <v>2</v>
      </c>
      <c r="J16" s="79">
        <f>SUM(J17:J18)</f>
        <v>2</v>
      </c>
      <c r="K16" s="80">
        <f>J16/I16</f>
        <v>1</v>
      </c>
      <c r="L16" s="86"/>
      <c r="M16" s="2"/>
      <c r="N16" s="2"/>
      <c r="O16" s="355"/>
      <c r="P16" s="355"/>
      <c r="Q16" s="355"/>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row>
    <row r="17" spans="1:247" ht="36.75" customHeight="1" x14ac:dyDescent="0.25">
      <c r="B17" s="358" t="s">
        <v>28</v>
      </c>
      <c r="C17" s="55">
        <v>2.1</v>
      </c>
      <c r="D17" s="31" t="s">
        <v>136</v>
      </c>
      <c r="E17" s="8" t="s">
        <v>29</v>
      </c>
      <c r="F17" s="8" t="s">
        <v>142</v>
      </c>
      <c r="G17" s="297" t="s">
        <v>299</v>
      </c>
      <c r="H17" s="46"/>
      <c r="I17" s="82">
        <v>1</v>
      </c>
      <c r="J17" s="89">
        <v>1</v>
      </c>
      <c r="K17" s="83">
        <f t="shared" si="0"/>
        <v>1</v>
      </c>
      <c r="L17" s="90" t="s">
        <v>261</v>
      </c>
      <c r="O17" s="356"/>
      <c r="P17" s="356"/>
      <c r="Q17" s="356"/>
    </row>
    <row r="18" spans="1:247" ht="39.75" customHeight="1" x14ac:dyDescent="0.25">
      <c r="B18" s="359"/>
      <c r="C18" s="55">
        <v>2.2000000000000002</v>
      </c>
      <c r="D18" s="32" t="s">
        <v>137</v>
      </c>
      <c r="E18" s="8" t="s">
        <v>30</v>
      </c>
      <c r="F18" s="8" t="s">
        <v>19</v>
      </c>
      <c r="G18" s="297"/>
      <c r="H18" s="46"/>
      <c r="I18" s="82">
        <v>1</v>
      </c>
      <c r="J18" s="89">
        <v>1</v>
      </c>
      <c r="K18" s="83">
        <f t="shared" si="0"/>
        <v>1</v>
      </c>
      <c r="L18" s="84" t="s">
        <v>262</v>
      </c>
      <c r="O18" s="355"/>
      <c r="P18" s="355"/>
      <c r="Q18" s="355"/>
    </row>
    <row r="19" spans="1:247" ht="39.75" customHeight="1" x14ac:dyDescent="0.25">
      <c r="B19" s="360"/>
      <c r="C19" s="55">
        <v>2.2999999999999998</v>
      </c>
      <c r="D19" s="111" t="s">
        <v>300</v>
      </c>
      <c r="E19" s="8" t="s">
        <v>301</v>
      </c>
      <c r="F19" s="8" t="s">
        <v>19</v>
      </c>
      <c r="G19" s="21" t="s">
        <v>302</v>
      </c>
      <c r="H19" s="46"/>
      <c r="I19" s="108"/>
      <c r="J19" s="109"/>
      <c r="K19" s="110"/>
      <c r="L19" s="86"/>
      <c r="O19" s="105"/>
      <c r="P19" s="105"/>
      <c r="Q19" s="105"/>
    </row>
    <row r="20" spans="1:247" s="47" customFormat="1" ht="13.5" customHeight="1" x14ac:dyDescent="0.25">
      <c r="A20" s="2"/>
      <c r="B20" s="63" t="s">
        <v>31</v>
      </c>
      <c r="C20" s="57">
        <v>3</v>
      </c>
      <c r="D20" s="287" t="s">
        <v>32</v>
      </c>
      <c r="E20" s="287"/>
      <c r="F20" s="287"/>
      <c r="G20" s="288"/>
      <c r="H20" s="46"/>
      <c r="I20" s="79">
        <f>SUM(I21:I22)</f>
        <v>1</v>
      </c>
      <c r="J20" s="79">
        <f>SUM(J21:J22)</f>
        <v>1</v>
      </c>
      <c r="K20" s="80">
        <f>J20/I20</f>
        <v>1</v>
      </c>
      <c r="L20" s="86"/>
      <c r="M20" s="2"/>
      <c r="N20" s="2"/>
      <c r="O20" s="355"/>
      <c r="P20" s="355"/>
      <c r="Q20" s="355"/>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24" x14ac:dyDescent="0.25">
      <c r="A21" s="2"/>
      <c r="B21" s="295" t="s">
        <v>33</v>
      </c>
      <c r="C21" s="55">
        <v>3.1</v>
      </c>
      <c r="D21" s="31" t="s">
        <v>303</v>
      </c>
      <c r="E21" s="8" t="s">
        <v>129</v>
      </c>
      <c r="F21" s="8" t="s">
        <v>111</v>
      </c>
      <c r="G21" s="52" t="s">
        <v>299</v>
      </c>
      <c r="H21" s="46"/>
      <c r="I21" s="82">
        <v>1</v>
      </c>
      <c r="J21" s="89">
        <v>1</v>
      </c>
      <c r="K21" s="83">
        <f t="shared" si="0"/>
        <v>1</v>
      </c>
      <c r="L21" s="84" t="s">
        <v>241</v>
      </c>
      <c r="M21" s="2"/>
      <c r="N21" s="2"/>
      <c r="O21" s="355"/>
      <c r="P21" s="355"/>
      <c r="Q21" s="355"/>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95"/>
      <c r="C22" s="51">
        <v>3.2</v>
      </c>
      <c r="D22" s="32" t="s">
        <v>161</v>
      </c>
      <c r="E22" s="10" t="s">
        <v>162</v>
      </c>
      <c r="F22" s="10" t="s">
        <v>19</v>
      </c>
      <c r="G22" s="52" t="s">
        <v>281</v>
      </c>
      <c r="H22" s="46"/>
      <c r="I22" s="82"/>
      <c r="J22" s="91"/>
      <c r="K22" s="83"/>
      <c r="L22" s="86"/>
      <c r="O22" s="355"/>
      <c r="P22" s="355"/>
      <c r="Q22" s="355"/>
    </row>
    <row r="23" spans="1:247" ht="12" customHeight="1" x14ac:dyDescent="0.25">
      <c r="B23" s="63" t="s">
        <v>34</v>
      </c>
      <c r="C23" s="57">
        <v>4</v>
      </c>
      <c r="D23" s="287" t="s">
        <v>35</v>
      </c>
      <c r="E23" s="287"/>
      <c r="F23" s="287"/>
      <c r="G23" s="288"/>
      <c r="H23" s="46"/>
      <c r="I23" s="79">
        <f>SUM(I24)</f>
        <v>1</v>
      </c>
      <c r="J23" s="79">
        <f>SUM(J24)</f>
        <v>1</v>
      </c>
      <c r="K23" s="80">
        <f>J23/I23</f>
        <v>1</v>
      </c>
      <c r="L23" s="84"/>
      <c r="O23" s="355"/>
      <c r="P23" s="355"/>
      <c r="Q23" s="355"/>
    </row>
    <row r="24" spans="1:247" ht="43.5" customHeight="1" x14ac:dyDescent="0.25">
      <c r="B24" s="65" t="s">
        <v>163</v>
      </c>
      <c r="C24" s="55">
        <v>4.0999999999999996</v>
      </c>
      <c r="D24" s="107" t="s">
        <v>164</v>
      </c>
      <c r="E24" s="113" t="s">
        <v>165</v>
      </c>
      <c r="F24" s="8" t="s">
        <v>19</v>
      </c>
      <c r="G24" s="21" t="s">
        <v>279</v>
      </c>
      <c r="H24" s="46"/>
      <c r="I24" s="82">
        <v>1</v>
      </c>
      <c r="J24" s="89">
        <v>1</v>
      </c>
      <c r="K24" s="83">
        <f>J24/I24</f>
        <v>1</v>
      </c>
      <c r="L24" s="86" t="s">
        <v>214</v>
      </c>
      <c r="O24" s="355"/>
      <c r="P24" s="355"/>
      <c r="Q24" s="355"/>
    </row>
    <row r="25" spans="1:247" ht="13.5" customHeight="1" x14ac:dyDescent="0.25">
      <c r="B25" s="63" t="s">
        <v>36</v>
      </c>
      <c r="C25" s="57">
        <v>5</v>
      </c>
      <c r="D25" s="287" t="s">
        <v>37</v>
      </c>
      <c r="E25" s="287"/>
      <c r="F25" s="287"/>
      <c r="G25" s="288"/>
      <c r="H25" s="46"/>
      <c r="I25" s="79">
        <f>SUM(I26)</f>
        <v>1</v>
      </c>
      <c r="J25" s="79">
        <f>SUM(J26)</f>
        <v>1</v>
      </c>
      <c r="K25" s="80">
        <f>J25/I25</f>
        <v>1</v>
      </c>
      <c r="L25" s="84"/>
      <c r="O25" s="355"/>
      <c r="P25" s="355"/>
      <c r="Q25" s="355"/>
    </row>
    <row r="26" spans="1:247" ht="56.25" customHeight="1" thickBot="1" x14ac:dyDescent="0.3">
      <c r="B26" s="66" t="s">
        <v>38</v>
      </c>
      <c r="C26" s="67">
        <v>5.0999999999999996</v>
      </c>
      <c r="D26" s="114" t="s">
        <v>304</v>
      </c>
      <c r="E26" s="11" t="s">
        <v>306</v>
      </c>
      <c r="F26" s="112" t="s">
        <v>305</v>
      </c>
      <c r="G26" s="50" t="s">
        <v>279</v>
      </c>
      <c r="H26" s="46"/>
      <c r="I26" s="82">
        <v>1</v>
      </c>
      <c r="J26" s="89">
        <v>1</v>
      </c>
      <c r="K26" s="83">
        <f>J26/I26</f>
        <v>1</v>
      </c>
      <c r="L26" s="86" t="s">
        <v>263</v>
      </c>
      <c r="O26" s="355"/>
      <c r="P26" s="355"/>
      <c r="Q26" s="355"/>
    </row>
    <row r="27" spans="1:247" ht="15.75" thickBot="1" x14ac:dyDescent="0.3">
      <c r="B27" s="19"/>
      <c r="C27" s="19"/>
      <c r="D27" s="34"/>
      <c r="E27" s="35"/>
      <c r="F27" s="19"/>
      <c r="I27"/>
      <c r="J27"/>
      <c r="K27"/>
      <c r="L27"/>
      <c r="O27" s="355"/>
      <c r="P27" s="355"/>
      <c r="Q27" s="355"/>
    </row>
    <row r="28" spans="1:247" ht="13.5" customHeight="1" thickBot="1" x14ac:dyDescent="0.3">
      <c r="B28" s="69" t="s">
        <v>39</v>
      </c>
      <c r="C28" s="337" t="s">
        <v>40</v>
      </c>
      <c r="D28" s="337"/>
      <c r="E28" s="337"/>
      <c r="F28" s="337"/>
      <c r="G28" s="338"/>
      <c r="I28" s="281" t="s">
        <v>270</v>
      </c>
      <c r="J28" s="282"/>
      <c r="K28" s="283"/>
      <c r="L28" s="87" t="s">
        <v>210</v>
      </c>
      <c r="O28" s="355"/>
      <c r="P28" s="355"/>
      <c r="Q28" s="355"/>
    </row>
    <row r="29" spans="1:247" ht="51" customHeight="1" thickBot="1" x14ac:dyDescent="0.3">
      <c r="B29" s="61" t="s">
        <v>11</v>
      </c>
      <c r="C29" s="290" t="s">
        <v>12</v>
      </c>
      <c r="D29" s="290"/>
      <c r="E29" s="55" t="s">
        <v>13</v>
      </c>
      <c r="F29" s="54" t="s">
        <v>14</v>
      </c>
      <c r="G29" s="62" t="s">
        <v>15</v>
      </c>
      <c r="I29" s="77" t="s">
        <v>211</v>
      </c>
      <c r="J29" s="78" t="s">
        <v>212</v>
      </c>
      <c r="K29" s="78" t="s">
        <v>213</v>
      </c>
      <c r="L29" s="88"/>
      <c r="O29" s="355"/>
      <c r="P29" s="355"/>
      <c r="Q29" s="355"/>
    </row>
    <row r="30" spans="1:247" ht="14.25" customHeight="1" x14ac:dyDescent="0.25">
      <c r="B30" s="63" t="s">
        <v>16</v>
      </c>
      <c r="C30" s="57">
        <v>1</v>
      </c>
      <c r="D30" s="287" t="s">
        <v>41</v>
      </c>
      <c r="E30" s="287"/>
      <c r="F30" s="287"/>
      <c r="G30" s="288"/>
      <c r="I30" s="79">
        <f>SUM(I31:I39)</f>
        <v>17</v>
      </c>
      <c r="J30" s="79">
        <f>SUM(J31:J39)</f>
        <v>17</v>
      </c>
      <c r="K30" s="80">
        <f>J30/I30</f>
        <v>1</v>
      </c>
      <c r="L30" s="81"/>
      <c r="O30" s="355"/>
      <c r="P30" s="355"/>
      <c r="Q30" s="355"/>
    </row>
    <row r="31" spans="1:247" ht="38.25" customHeight="1" x14ac:dyDescent="0.25">
      <c r="B31" s="295" t="s">
        <v>42</v>
      </c>
      <c r="C31" s="68" t="s">
        <v>18</v>
      </c>
      <c r="D31" s="32" t="s">
        <v>166</v>
      </c>
      <c r="E31" s="10" t="s">
        <v>174</v>
      </c>
      <c r="F31" s="10" t="s">
        <v>75</v>
      </c>
      <c r="G31" s="72" t="s">
        <v>207</v>
      </c>
      <c r="I31" s="82">
        <v>4</v>
      </c>
      <c r="J31" s="89">
        <v>4</v>
      </c>
      <c r="K31" s="83">
        <f>J31/I31</f>
        <v>1</v>
      </c>
      <c r="L31" s="84" t="s">
        <v>271</v>
      </c>
      <c r="O31" s="355"/>
      <c r="P31" s="355"/>
      <c r="Q31" s="355"/>
    </row>
    <row r="32" spans="1:247" ht="36.75" customHeight="1" x14ac:dyDescent="0.25">
      <c r="B32" s="295"/>
      <c r="C32" s="68" t="s">
        <v>20</v>
      </c>
      <c r="D32" s="32" t="s">
        <v>167</v>
      </c>
      <c r="E32" s="10" t="s">
        <v>175</v>
      </c>
      <c r="F32" s="10" t="s">
        <v>75</v>
      </c>
      <c r="G32" s="72" t="s">
        <v>207</v>
      </c>
      <c r="I32" s="82">
        <v>6</v>
      </c>
      <c r="J32" s="89">
        <v>6</v>
      </c>
      <c r="K32" s="83">
        <f>J32/I32</f>
        <v>1</v>
      </c>
      <c r="L32" s="84" t="s">
        <v>271</v>
      </c>
      <c r="O32" s="355"/>
      <c r="P32" s="355"/>
      <c r="Q32" s="355"/>
    </row>
    <row r="33" spans="2:17" ht="32.25" customHeight="1" x14ac:dyDescent="0.25">
      <c r="B33" s="295"/>
      <c r="C33" s="106" t="s">
        <v>23</v>
      </c>
      <c r="D33" s="96" t="s">
        <v>171</v>
      </c>
      <c r="E33" s="10" t="s">
        <v>173</v>
      </c>
      <c r="F33" s="10" t="s">
        <v>172</v>
      </c>
      <c r="G33" s="98" t="s">
        <v>281</v>
      </c>
      <c r="I33" s="82">
        <v>1</v>
      </c>
      <c r="J33" s="89">
        <v>1</v>
      </c>
      <c r="K33" s="83">
        <f>J33/I33</f>
        <v>1</v>
      </c>
      <c r="L33" s="84" t="s">
        <v>215</v>
      </c>
      <c r="O33" s="355"/>
      <c r="P33" s="355"/>
      <c r="Q33" s="355"/>
    </row>
    <row r="34" spans="2:17" ht="42" customHeight="1" x14ac:dyDescent="0.25">
      <c r="B34" s="295"/>
      <c r="C34" s="68" t="s">
        <v>24</v>
      </c>
      <c r="D34" s="73" t="s">
        <v>178</v>
      </c>
      <c r="E34" s="10" t="s">
        <v>197</v>
      </c>
      <c r="F34" s="10" t="s">
        <v>19</v>
      </c>
      <c r="G34" s="52" t="s">
        <v>283</v>
      </c>
      <c r="I34" s="82">
        <v>1</v>
      </c>
      <c r="J34" s="89">
        <v>1</v>
      </c>
      <c r="K34" s="83">
        <f>J34/I34</f>
        <v>1</v>
      </c>
      <c r="L34" s="84" t="s">
        <v>217</v>
      </c>
      <c r="O34" s="357"/>
      <c r="P34" s="357"/>
      <c r="Q34" s="357"/>
    </row>
    <row r="35" spans="2:17" ht="48" x14ac:dyDescent="0.25">
      <c r="B35" s="295"/>
      <c r="C35" s="68" t="s">
        <v>168</v>
      </c>
      <c r="D35" s="32" t="s">
        <v>179</v>
      </c>
      <c r="E35" s="10" t="s">
        <v>43</v>
      </c>
      <c r="F35" s="10" t="s">
        <v>44</v>
      </c>
      <c r="G35" s="52" t="s">
        <v>284</v>
      </c>
      <c r="I35" s="82">
        <v>1</v>
      </c>
      <c r="J35" s="89">
        <v>1</v>
      </c>
      <c r="K35" s="83">
        <v>0</v>
      </c>
      <c r="L35" s="84" t="s">
        <v>244</v>
      </c>
      <c r="O35" s="357"/>
      <c r="P35" s="357"/>
      <c r="Q35" s="357"/>
    </row>
    <row r="36" spans="2:17" ht="48" customHeight="1" x14ac:dyDescent="0.25">
      <c r="B36" s="295"/>
      <c r="C36" s="68" t="s">
        <v>169</v>
      </c>
      <c r="D36" s="31" t="s">
        <v>46</v>
      </c>
      <c r="E36" s="10" t="s">
        <v>47</v>
      </c>
      <c r="F36" s="10" t="s">
        <v>44</v>
      </c>
      <c r="G36" s="52" t="s">
        <v>284</v>
      </c>
      <c r="I36" s="82">
        <v>1</v>
      </c>
      <c r="J36" s="89">
        <v>1</v>
      </c>
      <c r="K36" s="83">
        <v>0</v>
      </c>
      <c r="L36" s="84" t="s">
        <v>245</v>
      </c>
      <c r="O36" s="357"/>
      <c r="P36" s="357"/>
      <c r="Q36" s="357"/>
    </row>
    <row r="37" spans="2:17" ht="51.75" customHeight="1" x14ac:dyDescent="0.25">
      <c r="B37" s="295"/>
      <c r="C37" s="68" t="s">
        <v>170</v>
      </c>
      <c r="D37" s="31" t="s">
        <v>48</v>
      </c>
      <c r="E37" s="10" t="s">
        <v>49</v>
      </c>
      <c r="F37" s="10" t="s">
        <v>50</v>
      </c>
      <c r="G37" s="52" t="s">
        <v>284</v>
      </c>
      <c r="I37" s="82">
        <v>1</v>
      </c>
      <c r="J37" s="89">
        <v>1</v>
      </c>
      <c r="K37" s="83">
        <v>0</v>
      </c>
      <c r="L37" s="84" t="s">
        <v>246</v>
      </c>
      <c r="O37" s="357"/>
      <c r="P37" s="357"/>
      <c r="Q37" s="357"/>
    </row>
    <row r="38" spans="2:17" ht="28.5" customHeight="1" x14ac:dyDescent="0.25">
      <c r="B38" s="295"/>
      <c r="C38" s="68" t="s">
        <v>176</v>
      </c>
      <c r="D38" s="31" t="s">
        <v>145</v>
      </c>
      <c r="E38" s="8" t="s">
        <v>146</v>
      </c>
      <c r="F38" s="10" t="s">
        <v>45</v>
      </c>
      <c r="G38" s="52" t="s">
        <v>284</v>
      </c>
      <c r="I38" s="82">
        <v>1</v>
      </c>
      <c r="J38" s="89">
        <v>1</v>
      </c>
      <c r="K38" s="83">
        <v>0</v>
      </c>
      <c r="L38" s="84" t="s">
        <v>247</v>
      </c>
      <c r="O38" s="357"/>
      <c r="P38" s="357"/>
      <c r="Q38" s="357"/>
    </row>
    <row r="39" spans="2:17" ht="25.5" customHeight="1" x14ac:dyDescent="0.25">
      <c r="B39" s="295"/>
      <c r="C39" s="68" t="s">
        <v>177</v>
      </c>
      <c r="D39" s="31" t="s">
        <v>144</v>
      </c>
      <c r="E39" s="8" t="s">
        <v>158</v>
      </c>
      <c r="F39" s="10" t="s">
        <v>45</v>
      </c>
      <c r="G39" s="21" t="s">
        <v>285</v>
      </c>
      <c r="I39" s="82">
        <v>1</v>
      </c>
      <c r="J39" s="89">
        <v>1</v>
      </c>
      <c r="K39" s="83">
        <v>0</v>
      </c>
      <c r="L39" s="84" t="s">
        <v>248</v>
      </c>
      <c r="O39" s="357"/>
      <c r="P39" s="357"/>
      <c r="Q39" s="357"/>
    </row>
    <row r="40" spans="2:17" x14ac:dyDescent="0.25">
      <c r="B40" s="63" t="s">
        <v>26</v>
      </c>
      <c r="C40" s="57">
        <v>2</v>
      </c>
      <c r="D40" s="287" t="s">
        <v>51</v>
      </c>
      <c r="E40" s="287"/>
      <c r="F40" s="287"/>
      <c r="G40" s="288"/>
      <c r="I40" s="79">
        <f>SUM(I41:I42)</f>
        <v>2</v>
      </c>
      <c r="J40" s="79">
        <f>SUM(J41:J42)</f>
        <v>2</v>
      </c>
      <c r="K40" s="80">
        <f>+J40/I40</f>
        <v>1</v>
      </c>
      <c r="L40" s="81"/>
      <c r="O40" s="355"/>
      <c r="P40" s="355"/>
      <c r="Q40" s="355"/>
    </row>
    <row r="41" spans="2:17" ht="48" x14ac:dyDescent="0.25">
      <c r="B41" s="295" t="s">
        <v>52</v>
      </c>
      <c r="C41" s="68" t="s">
        <v>53</v>
      </c>
      <c r="D41" s="32" t="s">
        <v>54</v>
      </c>
      <c r="E41" s="8" t="s">
        <v>156</v>
      </c>
      <c r="F41" s="10" t="s">
        <v>147</v>
      </c>
      <c r="G41" s="52" t="s">
        <v>286</v>
      </c>
      <c r="I41" s="82">
        <v>1</v>
      </c>
      <c r="J41" s="89">
        <v>1</v>
      </c>
      <c r="K41" s="83">
        <v>1</v>
      </c>
      <c r="L41" s="84" t="s">
        <v>264</v>
      </c>
      <c r="O41" s="355"/>
      <c r="P41" s="355"/>
      <c r="Q41" s="355"/>
    </row>
    <row r="42" spans="2:17" ht="33.75" customHeight="1" x14ac:dyDescent="0.25">
      <c r="B42" s="295"/>
      <c r="C42" s="68" t="s">
        <v>193</v>
      </c>
      <c r="D42" s="32" t="s">
        <v>55</v>
      </c>
      <c r="E42" s="8" t="s">
        <v>56</v>
      </c>
      <c r="F42" s="10" t="s">
        <v>148</v>
      </c>
      <c r="G42" s="21" t="s">
        <v>287</v>
      </c>
      <c r="I42" s="82">
        <v>1</v>
      </c>
      <c r="J42" s="89">
        <v>1</v>
      </c>
      <c r="K42" s="83">
        <v>0</v>
      </c>
      <c r="L42" s="84" t="s">
        <v>272</v>
      </c>
      <c r="O42" s="355"/>
      <c r="P42" s="355"/>
      <c r="Q42" s="355"/>
    </row>
    <row r="43" spans="2:17" ht="17.25" customHeight="1" x14ac:dyDescent="0.25">
      <c r="B43" s="63" t="s">
        <v>31</v>
      </c>
      <c r="C43" s="57">
        <v>3</v>
      </c>
      <c r="D43" s="287" t="s">
        <v>57</v>
      </c>
      <c r="E43" s="287"/>
      <c r="F43" s="287"/>
      <c r="G43" s="288"/>
      <c r="I43" s="79">
        <f>+I44</f>
        <v>1</v>
      </c>
      <c r="J43" s="79">
        <f>+J44</f>
        <v>1</v>
      </c>
      <c r="K43" s="80">
        <f>+J43/I43</f>
        <v>1</v>
      </c>
      <c r="L43" s="81"/>
      <c r="O43" s="355"/>
      <c r="P43" s="355"/>
      <c r="Q43" s="355"/>
    </row>
    <row r="44" spans="2:17" ht="67.5" x14ac:dyDescent="0.25">
      <c r="B44" s="70" t="s">
        <v>58</v>
      </c>
      <c r="C44" s="55">
        <v>3.1</v>
      </c>
      <c r="D44" s="31" t="s">
        <v>59</v>
      </c>
      <c r="E44" s="8" t="s">
        <v>157</v>
      </c>
      <c r="F44" s="10" t="s">
        <v>148</v>
      </c>
      <c r="G44" s="52" t="s">
        <v>286</v>
      </c>
      <c r="I44" s="82">
        <v>1</v>
      </c>
      <c r="J44" s="89">
        <v>1</v>
      </c>
      <c r="K44" s="83">
        <v>0</v>
      </c>
      <c r="L44" s="84" t="s">
        <v>249</v>
      </c>
      <c r="O44" s="355"/>
      <c r="P44" s="355"/>
      <c r="Q44" s="355"/>
    </row>
    <row r="45" spans="2:17" ht="15" customHeight="1" x14ac:dyDescent="0.25">
      <c r="B45" s="63" t="s">
        <v>34</v>
      </c>
      <c r="C45" s="57">
        <v>4</v>
      </c>
      <c r="D45" s="287" t="s">
        <v>60</v>
      </c>
      <c r="E45" s="287"/>
      <c r="F45" s="287"/>
      <c r="G45" s="288"/>
      <c r="I45" s="79">
        <f>SUM(I46:I48)</f>
        <v>3</v>
      </c>
      <c r="J45" s="79">
        <f>SUM(J46:J48)</f>
        <v>3</v>
      </c>
      <c r="K45" s="80">
        <f>+J45/I45</f>
        <v>1</v>
      </c>
      <c r="L45" s="84"/>
      <c r="O45" s="355"/>
      <c r="P45" s="355"/>
      <c r="Q45" s="355"/>
    </row>
    <row r="46" spans="2:17" ht="39" customHeight="1" x14ac:dyDescent="0.25">
      <c r="B46" s="295" t="s">
        <v>61</v>
      </c>
      <c r="C46" s="55" t="s">
        <v>186</v>
      </c>
      <c r="D46" s="31" t="s">
        <v>62</v>
      </c>
      <c r="E46" s="8" t="s">
        <v>63</v>
      </c>
      <c r="F46" s="10" t="s">
        <v>148</v>
      </c>
      <c r="G46" s="21" t="s">
        <v>288</v>
      </c>
      <c r="I46" s="82">
        <v>1</v>
      </c>
      <c r="J46" s="89">
        <v>1</v>
      </c>
      <c r="K46" s="83">
        <v>0</v>
      </c>
      <c r="L46" s="84" t="s">
        <v>273</v>
      </c>
      <c r="O46" s="355"/>
      <c r="P46" s="355"/>
      <c r="Q46" s="355"/>
    </row>
    <row r="47" spans="2:17" ht="45" customHeight="1" x14ac:dyDescent="0.25">
      <c r="B47" s="295"/>
      <c r="C47" s="55" t="s">
        <v>187</v>
      </c>
      <c r="D47" s="31" t="s">
        <v>64</v>
      </c>
      <c r="E47" s="8" t="s">
        <v>65</v>
      </c>
      <c r="F47" s="10" t="s">
        <v>148</v>
      </c>
      <c r="G47" s="71" t="s">
        <v>289</v>
      </c>
      <c r="I47" s="82">
        <v>1</v>
      </c>
      <c r="J47" s="89">
        <v>1</v>
      </c>
      <c r="K47" s="83">
        <v>0</v>
      </c>
      <c r="L47" s="84" t="s">
        <v>274</v>
      </c>
      <c r="O47" s="355"/>
      <c r="P47" s="355"/>
      <c r="Q47" s="355"/>
    </row>
    <row r="48" spans="2:17" ht="34.5" customHeight="1" thickBot="1" x14ac:dyDescent="0.3">
      <c r="B48" s="354"/>
      <c r="C48" s="55" t="s">
        <v>188</v>
      </c>
      <c r="D48" s="43" t="s">
        <v>66</v>
      </c>
      <c r="E48" s="9" t="s">
        <v>67</v>
      </c>
      <c r="F48" s="11" t="s">
        <v>50</v>
      </c>
      <c r="G48" s="23" t="s">
        <v>289</v>
      </c>
      <c r="I48" s="82">
        <v>1</v>
      </c>
      <c r="J48" s="89">
        <v>1</v>
      </c>
      <c r="K48" s="83">
        <v>0</v>
      </c>
      <c r="L48" s="84" t="s">
        <v>275</v>
      </c>
      <c r="O48" s="355"/>
      <c r="P48" s="355"/>
      <c r="Q48" s="355"/>
    </row>
    <row r="49" spans="2:17" ht="13.5" customHeight="1" thickBot="1" x14ac:dyDescent="0.3">
      <c r="B49" s="19"/>
      <c r="C49" s="19"/>
      <c r="D49" s="34"/>
      <c r="E49" s="35"/>
      <c r="F49" s="19"/>
      <c r="I49"/>
      <c r="J49"/>
      <c r="K49"/>
      <c r="L49"/>
      <c r="O49" s="355"/>
      <c r="P49" s="355"/>
      <c r="Q49" s="355"/>
    </row>
    <row r="50" spans="2:17" ht="13.5" customHeight="1" thickBot="1" x14ac:dyDescent="0.3">
      <c r="B50" s="53" t="s">
        <v>68</v>
      </c>
      <c r="C50" s="289" t="s">
        <v>69</v>
      </c>
      <c r="D50" s="289"/>
      <c r="E50" s="289"/>
      <c r="F50" s="289"/>
      <c r="G50" s="289"/>
      <c r="I50" s="281" t="s">
        <v>270</v>
      </c>
      <c r="J50" s="282"/>
      <c r="K50" s="283"/>
      <c r="L50" s="87" t="s">
        <v>210</v>
      </c>
      <c r="O50" s="355"/>
      <c r="P50" s="355"/>
      <c r="Q50" s="355"/>
    </row>
    <row r="51" spans="2:17" ht="24.75" thickBot="1" x14ac:dyDescent="0.3">
      <c r="B51" s="54" t="s">
        <v>11</v>
      </c>
      <c r="C51" s="290" t="s">
        <v>12</v>
      </c>
      <c r="D51" s="290"/>
      <c r="E51" s="55" t="s">
        <v>13</v>
      </c>
      <c r="F51" s="54" t="s">
        <v>14</v>
      </c>
      <c r="G51" s="55" t="s">
        <v>15</v>
      </c>
      <c r="I51" s="77" t="s">
        <v>211</v>
      </c>
      <c r="J51" s="78" t="s">
        <v>212</v>
      </c>
      <c r="K51" s="78" t="s">
        <v>213</v>
      </c>
      <c r="L51" s="88"/>
      <c r="O51" s="355"/>
      <c r="P51" s="355"/>
      <c r="Q51" s="355"/>
    </row>
    <row r="52" spans="2:17" ht="13.5" customHeight="1" x14ac:dyDescent="0.25">
      <c r="B52" s="56" t="s">
        <v>16</v>
      </c>
      <c r="C52" s="57">
        <v>1</v>
      </c>
      <c r="D52" s="287" t="s">
        <v>70</v>
      </c>
      <c r="E52" s="287"/>
      <c r="F52" s="287"/>
      <c r="G52" s="287"/>
      <c r="I52" s="79">
        <f>+I53</f>
        <v>0</v>
      </c>
      <c r="J52" s="79">
        <f>+J53</f>
        <v>0</v>
      </c>
      <c r="K52" s="80"/>
      <c r="L52" s="81"/>
      <c r="O52" s="355"/>
      <c r="P52" s="355"/>
      <c r="Q52" s="355"/>
    </row>
    <row r="53" spans="2:17" ht="52.5" customHeight="1" x14ac:dyDescent="0.25">
      <c r="B53" s="8" t="s">
        <v>71</v>
      </c>
      <c r="C53" s="55" t="s">
        <v>18</v>
      </c>
      <c r="D53" s="31" t="s">
        <v>151</v>
      </c>
      <c r="E53" s="8" t="s">
        <v>152</v>
      </c>
      <c r="F53" s="8" t="s">
        <v>149</v>
      </c>
      <c r="G53" s="59" t="s">
        <v>290</v>
      </c>
      <c r="I53" s="82"/>
      <c r="J53" s="91"/>
      <c r="K53" s="83"/>
      <c r="L53" s="84"/>
      <c r="O53" s="355"/>
      <c r="P53" s="355"/>
      <c r="Q53" s="355"/>
    </row>
    <row r="54" spans="2:17" x14ac:dyDescent="0.25">
      <c r="B54" s="56" t="s">
        <v>26</v>
      </c>
      <c r="C54" s="57">
        <v>2</v>
      </c>
      <c r="D54" s="287" t="s">
        <v>72</v>
      </c>
      <c r="E54" s="287"/>
      <c r="F54" s="287"/>
      <c r="G54" s="287"/>
      <c r="I54" s="79">
        <f>SUM(I55:I56)</f>
        <v>2</v>
      </c>
      <c r="J54" s="79">
        <f>SUM(J55:J56)</f>
        <v>2</v>
      </c>
      <c r="K54" s="80">
        <v>1</v>
      </c>
      <c r="L54" s="84"/>
      <c r="O54" s="355"/>
      <c r="P54" s="355"/>
      <c r="Q54" s="355"/>
    </row>
    <row r="55" spans="2:17" ht="48" x14ac:dyDescent="0.25">
      <c r="B55" s="341" t="s">
        <v>73</v>
      </c>
      <c r="C55" s="351" t="s">
        <v>53</v>
      </c>
      <c r="D55" s="352" t="s">
        <v>74</v>
      </c>
      <c r="E55" s="8" t="s">
        <v>118</v>
      </c>
      <c r="F55" s="8" t="s">
        <v>150</v>
      </c>
      <c r="G55" s="59" t="s">
        <v>291</v>
      </c>
      <c r="I55" s="82">
        <v>1</v>
      </c>
      <c r="J55" s="89">
        <v>1</v>
      </c>
      <c r="K55" s="83">
        <v>0</v>
      </c>
      <c r="L55" s="84" t="s">
        <v>250</v>
      </c>
      <c r="O55" s="355"/>
      <c r="P55" s="355"/>
      <c r="Q55" s="355"/>
    </row>
    <row r="56" spans="2:17" ht="47.25" customHeight="1" x14ac:dyDescent="0.25">
      <c r="B56" s="341"/>
      <c r="C56" s="351"/>
      <c r="D56" s="352"/>
      <c r="E56" s="8" t="s">
        <v>76</v>
      </c>
      <c r="F56" s="10" t="s">
        <v>77</v>
      </c>
      <c r="G56" s="58" t="s">
        <v>292</v>
      </c>
      <c r="I56" s="82">
        <v>1</v>
      </c>
      <c r="J56" s="89">
        <v>1</v>
      </c>
      <c r="K56" s="83">
        <f>J56/I56</f>
        <v>1</v>
      </c>
      <c r="L56" s="84" t="s">
        <v>218</v>
      </c>
      <c r="O56" s="355"/>
      <c r="P56" s="355"/>
      <c r="Q56" s="355"/>
    </row>
    <row r="57" spans="2:17" ht="15" customHeight="1" x14ac:dyDescent="0.25">
      <c r="B57" s="56" t="s">
        <v>31</v>
      </c>
      <c r="C57" s="57">
        <v>3</v>
      </c>
      <c r="D57" s="287" t="s">
        <v>78</v>
      </c>
      <c r="E57" s="287"/>
      <c r="F57" s="287"/>
      <c r="G57" s="287"/>
      <c r="I57" s="79">
        <f>SUM(I58:I59)</f>
        <v>0</v>
      </c>
      <c r="J57" s="79">
        <f>SUM(J58:J59)</f>
        <v>0</v>
      </c>
      <c r="K57" s="80"/>
      <c r="L57" s="84"/>
      <c r="O57" s="355"/>
      <c r="P57" s="355"/>
      <c r="Q57" s="355"/>
    </row>
    <row r="58" spans="2:17" ht="47.25" customHeight="1" x14ac:dyDescent="0.25">
      <c r="B58" s="341" t="s">
        <v>79</v>
      </c>
      <c r="C58" s="55" t="s">
        <v>198</v>
      </c>
      <c r="D58" s="38" t="s">
        <v>80</v>
      </c>
      <c r="E58" s="12" t="s">
        <v>81</v>
      </c>
      <c r="F58" s="8" t="s">
        <v>82</v>
      </c>
      <c r="G58" s="58" t="s">
        <v>293</v>
      </c>
      <c r="I58" s="91"/>
      <c r="J58" s="91"/>
      <c r="K58" s="101"/>
      <c r="L58" s="84"/>
      <c r="O58" s="355"/>
      <c r="P58" s="355"/>
      <c r="Q58" s="355"/>
    </row>
    <row r="59" spans="2:17" ht="27" customHeight="1" x14ac:dyDescent="0.25">
      <c r="B59" s="341"/>
      <c r="C59" s="55" t="s">
        <v>199</v>
      </c>
      <c r="D59" s="38" t="s">
        <v>209</v>
      </c>
      <c r="E59" s="12" t="s">
        <v>81</v>
      </c>
      <c r="F59" s="8" t="s">
        <v>83</v>
      </c>
      <c r="G59" s="58" t="s">
        <v>292</v>
      </c>
      <c r="I59" s="91"/>
      <c r="J59" s="91"/>
      <c r="K59" s="101"/>
      <c r="L59" s="84"/>
      <c r="O59" s="355"/>
      <c r="P59" s="355"/>
      <c r="Q59" s="355"/>
    </row>
    <row r="60" spans="2:17" ht="12" customHeight="1" x14ac:dyDescent="0.25">
      <c r="B60" s="56" t="s">
        <v>34</v>
      </c>
      <c r="C60" s="57">
        <v>4</v>
      </c>
      <c r="D60" s="287" t="s">
        <v>84</v>
      </c>
      <c r="E60" s="287"/>
      <c r="F60" s="287"/>
      <c r="G60" s="287"/>
      <c r="I60" s="79">
        <f>SUM(I61:I63)</f>
        <v>1</v>
      </c>
      <c r="J60" s="79">
        <f>SUM(J61:J63)</f>
        <v>1</v>
      </c>
      <c r="K60" s="80">
        <f>+J60/I60</f>
        <v>1</v>
      </c>
      <c r="L60" s="84"/>
      <c r="O60" s="355"/>
      <c r="P60" s="355"/>
      <c r="Q60" s="355"/>
    </row>
    <row r="61" spans="2:17" ht="33" customHeight="1" x14ac:dyDescent="0.25">
      <c r="B61" s="341" t="s">
        <v>180</v>
      </c>
      <c r="C61" s="55" t="s">
        <v>186</v>
      </c>
      <c r="D61" s="31" t="s">
        <v>182</v>
      </c>
      <c r="E61" s="8" t="s">
        <v>183</v>
      </c>
      <c r="F61" s="8" t="s">
        <v>153</v>
      </c>
      <c r="G61" s="58" t="s">
        <v>292</v>
      </c>
      <c r="I61" s="91"/>
      <c r="J61" s="91"/>
      <c r="K61" s="101"/>
      <c r="L61" s="102"/>
      <c r="O61" s="355"/>
      <c r="P61" s="355"/>
      <c r="Q61" s="355"/>
    </row>
    <row r="62" spans="2:17" ht="33" customHeight="1" x14ac:dyDescent="0.25">
      <c r="B62" s="341"/>
      <c r="C62" s="55" t="s">
        <v>187</v>
      </c>
      <c r="D62" s="31" t="s">
        <v>185</v>
      </c>
      <c r="E62" s="8" t="s">
        <v>184</v>
      </c>
      <c r="F62" s="8" t="s">
        <v>153</v>
      </c>
      <c r="G62" s="58" t="s">
        <v>292</v>
      </c>
      <c r="I62" s="91"/>
      <c r="J62" s="91"/>
      <c r="K62" s="101"/>
      <c r="L62" s="102"/>
      <c r="O62" s="355"/>
      <c r="P62" s="355"/>
      <c r="Q62" s="355"/>
    </row>
    <row r="63" spans="2:17" ht="57.75" customHeight="1" x14ac:dyDescent="0.25">
      <c r="B63" s="341"/>
      <c r="C63" s="55" t="s">
        <v>188</v>
      </c>
      <c r="D63" s="31" t="s">
        <v>119</v>
      </c>
      <c r="E63" s="8" t="s">
        <v>120</v>
      </c>
      <c r="F63" s="8" t="s">
        <v>75</v>
      </c>
      <c r="G63" s="59" t="s">
        <v>294</v>
      </c>
      <c r="I63" s="82">
        <v>1</v>
      </c>
      <c r="J63" s="89">
        <v>1</v>
      </c>
      <c r="K63" s="83">
        <f>J63/I63</f>
        <v>1</v>
      </c>
      <c r="L63" s="84" t="s">
        <v>219</v>
      </c>
      <c r="O63" s="355"/>
      <c r="P63" s="355"/>
      <c r="Q63" s="355"/>
    </row>
    <row r="64" spans="2:17" ht="15" customHeight="1" x14ac:dyDescent="0.25">
      <c r="B64" s="56" t="s">
        <v>36</v>
      </c>
      <c r="C64" s="57">
        <v>5</v>
      </c>
      <c r="D64" s="287" t="s">
        <v>85</v>
      </c>
      <c r="E64" s="287"/>
      <c r="F64" s="287"/>
      <c r="G64" s="287"/>
      <c r="I64" s="79">
        <f>SUM(I65:I66)</f>
        <v>4</v>
      </c>
      <c r="J64" s="79">
        <f>SUM(J65:J66)</f>
        <v>0</v>
      </c>
      <c r="K64" s="80">
        <f>+J64/I64</f>
        <v>0</v>
      </c>
      <c r="L64" s="84"/>
      <c r="O64" s="355"/>
      <c r="P64" s="355"/>
      <c r="Q64" s="355"/>
    </row>
    <row r="65" spans="2:17" ht="54" customHeight="1" x14ac:dyDescent="0.25">
      <c r="B65" s="341" t="s">
        <v>181</v>
      </c>
      <c r="C65" s="55" t="s">
        <v>200</v>
      </c>
      <c r="D65" s="31" t="s">
        <v>86</v>
      </c>
      <c r="E65" s="8" t="s">
        <v>87</v>
      </c>
      <c r="F65" s="8" t="s">
        <v>88</v>
      </c>
      <c r="G65" s="8" t="s">
        <v>121</v>
      </c>
      <c r="I65" s="82">
        <v>4</v>
      </c>
      <c r="J65" s="91">
        <v>0</v>
      </c>
      <c r="K65" s="83">
        <v>0</v>
      </c>
      <c r="L65" s="102" t="s">
        <v>265</v>
      </c>
      <c r="O65" s="355"/>
      <c r="P65" s="355"/>
      <c r="Q65" s="355"/>
    </row>
    <row r="66" spans="2:17" ht="50.25" customHeight="1" x14ac:dyDescent="0.25">
      <c r="B66" s="341"/>
      <c r="C66" s="55" t="s">
        <v>201</v>
      </c>
      <c r="D66" s="31" t="s">
        <v>89</v>
      </c>
      <c r="E66" s="8" t="s">
        <v>90</v>
      </c>
      <c r="F66" s="8" t="s">
        <v>88</v>
      </c>
      <c r="G66" s="8" t="s">
        <v>121</v>
      </c>
      <c r="H66" s="44"/>
      <c r="I66" s="82">
        <v>0</v>
      </c>
      <c r="J66" s="91">
        <v>0</v>
      </c>
      <c r="K66" s="83">
        <v>0</v>
      </c>
      <c r="L66" s="102"/>
      <c r="O66" s="355"/>
      <c r="P66" s="355"/>
      <c r="Q66" s="355"/>
    </row>
    <row r="67" spans="2:17" ht="13.5" customHeight="1" thickBot="1" x14ac:dyDescent="0.3">
      <c r="B67" s="19"/>
      <c r="C67" s="19"/>
      <c r="D67" s="34"/>
      <c r="E67" s="35"/>
      <c r="F67" s="19"/>
      <c r="I67"/>
      <c r="J67"/>
      <c r="K67"/>
      <c r="L67"/>
      <c r="O67" s="355"/>
      <c r="P67" s="355"/>
      <c r="Q67" s="355"/>
    </row>
    <row r="68" spans="2:17" ht="13.5" customHeight="1" thickBot="1" x14ac:dyDescent="0.3">
      <c r="B68" s="27" t="s">
        <v>91</v>
      </c>
      <c r="C68" s="342" t="s">
        <v>92</v>
      </c>
      <c r="D68" s="342"/>
      <c r="E68" s="342"/>
      <c r="F68" s="342"/>
      <c r="G68" s="343"/>
      <c r="I68" s="281" t="s">
        <v>270</v>
      </c>
      <c r="J68" s="282"/>
      <c r="K68" s="283"/>
      <c r="L68" s="87" t="s">
        <v>210</v>
      </c>
      <c r="O68" s="355"/>
      <c r="P68" s="355"/>
      <c r="Q68" s="355"/>
    </row>
    <row r="69" spans="2:17" ht="24.75" thickBot="1" x14ac:dyDescent="0.3">
      <c r="B69" s="39" t="s">
        <v>11</v>
      </c>
      <c r="C69" s="344" t="s">
        <v>12</v>
      </c>
      <c r="D69" s="345"/>
      <c r="E69" s="5" t="s">
        <v>13</v>
      </c>
      <c r="F69" s="28" t="s">
        <v>14</v>
      </c>
      <c r="G69" s="5" t="s">
        <v>15</v>
      </c>
      <c r="I69" s="77" t="s">
        <v>211</v>
      </c>
      <c r="J69" s="78" t="s">
        <v>212</v>
      </c>
      <c r="K69" s="78" t="s">
        <v>213</v>
      </c>
      <c r="L69" s="88"/>
      <c r="O69" s="355"/>
      <c r="P69" s="355"/>
      <c r="Q69" s="355"/>
    </row>
    <row r="70" spans="2:17" ht="13.5" customHeight="1" thickBot="1" x14ac:dyDescent="0.3">
      <c r="B70" s="29" t="s">
        <v>16</v>
      </c>
      <c r="C70" s="36">
        <v>1</v>
      </c>
      <c r="D70" s="348" t="s">
        <v>93</v>
      </c>
      <c r="E70" s="349"/>
      <c r="F70" s="349"/>
      <c r="G70" s="350"/>
      <c r="I70" s="79">
        <f>SUM(I71:I75)</f>
        <v>2</v>
      </c>
      <c r="J70" s="79">
        <f>SUM(J71:J75)</f>
        <v>2</v>
      </c>
      <c r="K70" s="80">
        <f>J70/I70</f>
        <v>1</v>
      </c>
      <c r="L70" s="81"/>
      <c r="O70" s="355"/>
      <c r="P70" s="355"/>
      <c r="Q70" s="355"/>
    </row>
    <row r="71" spans="2:17" ht="84" x14ac:dyDescent="0.25">
      <c r="B71" s="346" t="s">
        <v>94</v>
      </c>
      <c r="C71" s="30" t="s">
        <v>18</v>
      </c>
      <c r="D71" s="31" t="s">
        <v>122</v>
      </c>
      <c r="E71" s="6" t="s">
        <v>96</v>
      </c>
      <c r="F71" s="6" t="s">
        <v>95</v>
      </c>
      <c r="G71" s="24" t="s">
        <v>295</v>
      </c>
      <c r="I71" s="82"/>
      <c r="J71" s="91"/>
      <c r="K71" s="83"/>
      <c r="L71" s="84"/>
      <c r="O71" s="355"/>
      <c r="P71" s="355"/>
      <c r="Q71" s="355"/>
    </row>
    <row r="72" spans="2:17" ht="27" customHeight="1" x14ac:dyDescent="0.25">
      <c r="B72" s="347"/>
      <c r="C72" s="74" t="s">
        <v>20</v>
      </c>
      <c r="D72" s="32" t="s">
        <v>189</v>
      </c>
      <c r="E72" s="7" t="s">
        <v>190</v>
      </c>
      <c r="F72" s="7" t="s">
        <v>191</v>
      </c>
      <c r="G72" s="75" t="s">
        <v>296</v>
      </c>
      <c r="I72" s="91"/>
      <c r="J72" s="91"/>
      <c r="K72" s="101"/>
      <c r="L72" s="84"/>
      <c r="O72" s="355"/>
      <c r="P72" s="355"/>
      <c r="Q72" s="355"/>
    </row>
    <row r="73" spans="2:17" ht="48" customHeight="1" x14ac:dyDescent="0.25">
      <c r="B73" s="347"/>
      <c r="C73" s="74" t="s">
        <v>23</v>
      </c>
      <c r="D73" s="32" t="s">
        <v>202</v>
      </c>
      <c r="E73" s="7" t="s">
        <v>203</v>
      </c>
      <c r="F73" s="7" t="s">
        <v>191</v>
      </c>
      <c r="G73" s="75" t="s">
        <v>292</v>
      </c>
      <c r="I73" s="91"/>
      <c r="J73" s="91"/>
      <c r="K73" s="101"/>
      <c r="L73" s="84"/>
      <c r="O73" s="355"/>
      <c r="P73" s="355"/>
      <c r="Q73" s="355"/>
    </row>
    <row r="74" spans="2:17" ht="50.25" customHeight="1" x14ac:dyDescent="0.25">
      <c r="B74" s="347"/>
      <c r="C74" s="30" t="s">
        <v>24</v>
      </c>
      <c r="D74" s="31" t="s">
        <v>208</v>
      </c>
      <c r="E74" s="6" t="s">
        <v>99</v>
      </c>
      <c r="F74" s="16" t="s">
        <v>97</v>
      </c>
      <c r="G74" s="22" t="s">
        <v>297</v>
      </c>
      <c r="I74" s="82">
        <v>1</v>
      </c>
      <c r="J74" s="89">
        <v>1</v>
      </c>
      <c r="K74" s="83">
        <f>J74/I74</f>
        <v>1</v>
      </c>
      <c r="L74" s="84" t="s">
        <v>222</v>
      </c>
      <c r="O74" s="355"/>
      <c r="P74" s="355"/>
      <c r="Q74" s="355"/>
    </row>
    <row r="75" spans="2:17" ht="48.75" thickBot="1" x14ac:dyDescent="0.3">
      <c r="B75" s="347"/>
      <c r="C75" s="30" t="s">
        <v>168</v>
      </c>
      <c r="D75" s="40" t="s">
        <v>100</v>
      </c>
      <c r="E75" s="6" t="s">
        <v>101</v>
      </c>
      <c r="F75" s="16" t="s">
        <v>102</v>
      </c>
      <c r="G75" s="22" t="s">
        <v>297</v>
      </c>
      <c r="I75" s="82">
        <v>1</v>
      </c>
      <c r="J75" s="89">
        <v>1</v>
      </c>
      <c r="K75" s="83">
        <f>J75/I75</f>
        <v>1</v>
      </c>
      <c r="L75" s="84" t="s">
        <v>222</v>
      </c>
      <c r="O75" s="355"/>
      <c r="P75" s="355"/>
      <c r="Q75" s="355"/>
    </row>
    <row r="76" spans="2:17" ht="14.25" customHeight="1" thickBot="1" x14ac:dyDescent="0.3">
      <c r="B76" s="29" t="s">
        <v>26</v>
      </c>
      <c r="C76" s="37">
        <v>2</v>
      </c>
      <c r="D76" s="284" t="s">
        <v>103</v>
      </c>
      <c r="E76" s="285"/>
      <c r="F76" s="285"/>
      <c r="G76" s="286"/>
      <c r="I76" s="79">
        <f>SUM(I77:I80)</f>
        <v>1</v>
      </c>
      <c r="J76" s="79">
        <f>SUM(J77:J80)</f>
        <v>0</v>
      </c>
      <c r="K76" s="80">
        <f>J76/I76</f>
        <v>0</v>
      </c>
      <c r="L76" s="81"/>
      <c r="O76" s="355"/>
      <c r="P76" s="355"/>
      <c r="Q76" s="355"/>
    </row>
    <row r="77" spans="2:17" ht="51" customHeight="1" x14ac:dyDescent="0.25">
      <c r="B77" s="346" t="s">
        <v>104</v>
      </c>
      <c r="C77" s="30" t="s">
        <v>53</v>
      </c>
      <c r="D77" s="31" t="s">
        <v>123</v>
      </c>
      <c r="E77" s="8" t="s">
        <v>124</v>
      </c>
      <c r="F77" s="116" t="s">
        <v>97</v>
      </c>
      <c r="G77" s="22" t="s">
        <v>298</v>
      </c>
      <c r="I77" s="82">
        <v>1</v>
      </c>
      <c r="J77" s="91">
        <v>0</v>
      </c>
      <c r="K77" s="83">
        <f>J77/I77</f>
        <v>0</v>
      </c>
      <c r="L77" s="84" t="s">
        <v>256</v>
      </c>
      <c r="O77" s="355"/>
      <c r="P77" s="355"/>
      <c r="Q77" s="355"/>
    </row>
    <row r="78" spans="2:17" ht="41.25" customHeight="1" x14ac:dyDescent="0.25">
      <c r="B78" s="347"/>
      <c r="C78" s="30" t="s">
        <v>193</v>
      </c>
      <c r="D78" s="31" t="s">
        <v>192</v>
      </c>
      <c r="E78" s="8" t="s">
        <v>195</v>
      </c>
      <c r="F78" s="8" t="s">
        <v>98</v>
      </c>
      <c r="G78" s="20" t="s">
        <v>292</v>
      </c>
      <c r="I78" s="91"/>
      <c r="J78" s="91"/>
      <c r="K78" s="101"/>
      <c r="L78" s="102"/>
      <c r="O78" s="355"/>
      <c r="P78" s="355"/>
      <c r="Q78" s="355"/>
    </row>
    <row r="79" spans="2:17" ht="41.25" customHeight="1" x14ac:dyDescent="0.25">
      <c r="B79" s="347"/>
      <c r="C79" s="30" t="s">
        <v>204</v>
      </c>
      <c r="D79" s="31" t="s">
        <v>194</v>
      </c>
      <c r="E79" s="8" t="s">
        <v>196</v>
      </c>
      <c r="F79" s="16" t="s">
        <v>97</v>
      </c>
      <c r="G79" s="20" t="s">
        <v>292</v>
      </c>
      <c r="I79" s="91"/>
      <c r="J79" s="91"/>
      <c r="K79" s="101"/>
      <c r="L79" s="102"/>
      <c r="O79" s="355"/>
      <c r="P79" s="355"/>
      <c r="Q79" s="355"/>
    </row>
    <row r="80" spans="2:17" ht="36.75" thickBot="1" x14ac:dyDescent="0.3">
      <c r="B80" s="347"/>
      <c r="C80" s="30" t="s">
        <v>205</v>
      </c>
      <c r="D80" s="31" t="s">
        <v>125</v>
      </c>
      <c r="E80" s="8" t="s">
        <v>126</v>
      </c>
      <c r="F80" s="8" t="s">
        <v>105</v>
      </c>
      <c r="G80" s="20" t="s">
        <v>292</v>
      </c>
      <c r="I80" s="91"/>
      <c r="J80" s="91"/>
      <c r="K80" s="101"/>
      <c r="L80" s="102"/>
      <c r="O80" s="355"/>
      <c r="P80" s="355"/>
      <c r="Q80" s="355"/>
    </row>
    <row r="81" spans="2:17" ht="17.25" customHeight="1" thickBot="1" x14ac:dyDescent="0.3">
      <c r="B81" s="29" t="s">
        <v>31</v>
      </c>
      <c r="C81" s="37">
        <v>3</v>
      </c>
      <c r="D81" s="284" t="s">
        <v>106</v>
      </c>
      <c r="E81" s="285"/>
      <c r="F81" s="285"/>
      <c r="G81" s="286"/>
      <c r="I81" s="79">
        <f>+I82</f>
        <v>0</v>
      </c>
      <c r="J81" s="79">
        <f>+J82</f>
        <v>0</v>
      </c>
      <c r="K81" s="80"/>
      <c r="L81" s="81"/>
      <c r="O81" s="355"/>
      <c r="P81" s="355"/>
      <c r="Q81" s="355"/>
    </row>
    <row r="82" spans="2:17" ht="51.75" customHeight="1" thickBot="1" x14ac:dyDescent="0.3">
      <c r="B82" s="18" t="s">
        <v>107</v>
      </c>
      <c r="C82" s="30" t="s">
        <v>198</v>
      </c>
      <c r="D82" s="38" t="s">
        <v>159</v>
      </c>
      <c r="E82" s="13" t="s">
        <v>154</v>
      </c>
      <c r="F82" s="13" t="s">
        <v>155</v>
      </c>
      <c r="G82" s="25" t="s">
        <v>295</v>
      </c>
      <c r="H82" s="48"/>
      <c r="I82" s="82"/>
      <c r="J82" s="91"/>
      <c r="K82" s="83"/>
      <c r="L82" s="84"/>
      <c r="O82" s="355"/>
      <c r="P82" s="355"/>
      <c r="Q82" s="355"/>
    </row>
    <row r="83" spans="2:17" ht="25.5" customHeight="1" thickBot="1" x14ac:dyDescent="0.3">
      <c r="B83" s="29" t="s">
        <v>34</v>
      </c>
      <c r="C83" s="37">
        <v>4</v>
      </c>
      <c r="D83" s="284" t="s">
        <v>108</v>
      </c>
      <c r="E83" s="285"/>
      <c r="F83" s="285"/>
      <c r="G83" s="286"/>
      <c r="I83" s="79">
        <f>+I84</f>
        <v>0</v>
      </c>
      <c r="J83" s="79">
        <f>+J84</f>
        <v>0</v>
      </c>
      <c r="K83" s="80"/>
      <c r="L83" s="81"/>
      <c r="O83" s="355"/>
      <c r="P83" s="355"/>
      <c r="Q83" s="355"/>
    </row>
    <row r="84" spans="2:17" ht="36.75" thickBot="1" x14ac:dyDescent="0.3">
      <c r="B84" s="18" t="s">
        <v>109</v>
      </c>
      <c r="C84" s="30" t="s">
        <v>186</v>
      </c>
      <c r="D84" s="31" t="s">
        <v>127</v>
      </c>
      <c r="E84" s="14" t="s">
        <v>110</v>
      </c>
      <c r="F84" s="15" t="s">
        <v>111</v>
      </c>
      <c r="G84" s="25" t="s">
        <v>295</v>
      </c>
      <c r="I84" s="91"/>
      <c r="J84" s="91"/>
      <c r="K84" s="101"/>
      <c r="L84" s="84" t="s">
        <v>257</v>
      </c>
      <c r="O84" s="355"/>
      <c r="P84" s="355"/>
      <c r="Q84" s="355"/>
    </row>
    <row r="85" spans="2:17" ht="14.25" customHeight="1" thickBot="1" x14ac:dyDescent="0.3">
      <c r="B85" s="29" t="s">
        <v>36</v>
      </c>
      <c r="C85" s="37">
        <v>5</v>
      </c>
      <c r="D85" s="284" t="s">
        <v>112</v>
      </c>
      <c r="E85" s="285"/>
      <c r="F85" s="285"/>
      <c r="G85" s="286"/>
      <c r="I85" s="79">
        <f>SUM(I86:I89)</f>
        <v>1</v>
      </c>
      <c r="J85" s="79">
        <f>SUM(J86:J89)</f>
        <v>1</v>
      </c>
      <c r="K85" s="80">
        <f>J85/I85</f>
        <v>1</v>
      </c>
      <c r="L85" s="81"/>
      <c r="O85" s="355"/>
      <c r="P85" s="355"/>
      <c r="Q85" s="355"/>
    </row>
    <row r="86" spans="2:17" ht="65.25" customHeight="1" thickBot="1" x14ac:dyDescent="0.3">
      <c r="B86" s="41" t="s">
        <v>113</v>
      </c>
      <c r="C86" s="42" t="s">
        <v>200</v>
      </c>
      <c r="D86" s="43" t="s">
        <v>114</v>
      </c>
      <c r="E86" s="9" t="s">
        <v>115</v>
      </c>
      <c r="F86" s="9" t="s">
        <v>128</v>
      </c>
      <c r="G86" s="26" t="s">
        <v>291</v>
      </c>
      <c r="I86" s="82">
        <v>1</v>
      </c>
      <c r="J86" s="89">
        <v>1</v>
      </c>
      <c r="K86" s="83">
        <f>J86/I86</f>
        <v>1</v>
      </c>
      <c r="L86" s="84" t="s">
        <v>224</v>
      </c>
      <c r="O86" s="355"/>
      <c r="P86" s="355"/>
      <c r="Q86" s="355"/>
    </row>
    <row r="87" spans="2:17" ht="15" x14ac:dyDescent="0.25">
      <c r="B87" s="17" t="s">
        <v>135</v>
      </c>
      <c r="I87"/>
      <c r="J87"/>
      <c r="K87"/>
      <c r="L87"/>
      <c r="O87" s="355"/>
      <c r="P87" s="355"/>
      <c r="Q87" s="355"/>
    </row>
    <row r="88" spans="2:17" ht="3" customHeight="1" x14ac:dyDescent="0.25">
      <c r="I88"/>
      <c r="J88"/>
      <c r="K88"/>
      <c r="L88"/>
      <c r="O88" s="355"/>
      <c r="P88" s="355"/>
      <c r="Q88" s="355"/>
    </row>
    <row r="89" spans="2:17" ht="13.5" customHeight="1" x14ac:dyDescent="0.25">
      <c r="B89" s="95"/>
      <c r="I89"/>
      <c r="J89"/>
      <c r="K89"/>
      <c r="L89" s="104">
        <f>+AVERAGE(K12,K16,K20,K23,K25,K30,K40,K43,K45,K54,K60,K64,K70,K76,K85)</f>
        <v>0.8666666666666667</v>
      </c>
      <c r="O89" s="355"/>
      <c r="P89" s="355"/>
      <c r="Q89" s="355"/>
    </row>
    <row r="90" spans="2:17" ht="3" customHeight="1" x14ac:dyDescent="0.25">
      <c r="I90"/>
      <c r="J90"/>
      <c r="K90"/>
      <c r="L90"/>
      <c r="O90" s="355"/>
      <c r="P90" s="355"/>
      <c r="Q90" s="355"/>
    </row>
    <row r="91" spans="2:17" ht="21.75" customHeight="1" x14ac:dyDescent="0.25">
      <c r="O91" s="355"/>
      <c r="P91" s="355"/>
      <c r="Q91" s="355"/>
    </row>
    <row r="92" spans="2:17" ht="21.75" customHeight="1" x14ac:dyDescent="0.25">
      <c r="B92" s="353"/>
      <c r="C92" s="353"/>
      <c r="D92" s="353"/>
      <c r="I92"/>
      <c r="J92"/>
      <c r="K92"/>
      <c r="L92"/>
      <c r="O92" s="355"/>
      <c r="P92" s="355"/>
      <c r="Q92" s="355"/>
    </row>
    <row r="93" spans="2:17" ht="8.25" customHeight="1" x14ac:dyDescent="0.25">
      <c r="B93" s="340"/>
      <c r="C93" s="340"/>
      <c r="D93" s="340"/>
      <c r="I93"/>
      <c r="J93"/>
      <c r="K93"/>
      <c r="L93"/>
      <c r="O93" s="355"/>
      <c r="P93" s="355"/>
      <c r="Q93" s="355"/>
    </row>
    <row r="94" spans="2:17" ht="9" customHeight="1" x14ac:dyDescent="0.25">
      <c r="B94" s="339"/>
      <c r="C94" s="339"/>
      <c r="D94" s="339"/>
      <c r="E94" s="49"/>
      <c r="I94"/>
      <c r="J94"/>
      <c r="K94"/>
      <c r="L94"/>
      <c r="O94" s="355"/>
      <c r="P94" s="355"/>
      <c r="Q94" s="355"/>
    </row>
    <row r="95" spans="2:17" ht="15" x14ac:dyDescent="0.25">
      <c r="B95" s="99"/>
      <c r="C95" s="99"/>
      <c r="D95" s="100"/>
      <c r="I95"/>
      <c r="J95"/>
      <c r="K95"/>
      <c r="L95"/>
      <c r="O95" s="355"/>
      <c r="P95" s="355"/>
      <c r="Q95" s="355"/>
    </row>
    <row r="96" spans="2:17" ht="15" x14ac:dyDescent="0.25">
      <c r="B96" s="276" t="s">
        <v>310</v>
      </c>
      <c r="C96" s="276"/>
      <c r="D96" s="276"/>
      <c r="I96"/>
      <c r="J96"/>
      <c r="K96"/>
      <c r="L96"/>
    </row>
    <row r="97" spans="2:12" ht="15" x14ac:dyDescent="0.25">
      <c r="B97" s="277" t="s">
        <v>311</v>
      </c>
      <c r="C97" s="277"/>
      <c r="D97" s="277"/>
      <c r="I97"/>
      <c r="J97"/>
      <c r="L97"/>
    </row>
  </sheetData>
  <mergeCells count="145">
    <mergeCell ref="B1:C3"/>
    <mergeCell ref="D1:G3"/>
    <mergeCell ref="I1:L7"/>
    <mergeCell ref="B4:C5"/>
    <mergeCell ref="D4:D5"/>
    <mergeCell ref="F4:G4"/>
    <mergeCell ref="F5:G5"/>
    <mergeCell ref="B6:C7"/>
    <mergeCell ref="D6:D7"/>
    <mergeCell ref="F6:G6"/>
    <mergeCell ref="D12:G12"/>
    <mergeCell ref="O13:Q13"/>
    <mergeCell ref="O14:Q14"/>
    <mergeCell ref="B13:B15"/>
    <mergeCell ref="E7:G7"/>
    <mergeCell ref="B9:G9"/>
    <mergeCell ref="I9:L9"/>
    <mergeCell ref="C10:G10"/>
    <mergeCell ref="I10:K10"/>
    <mergeCell ref="C11:D11"/>
    <mergeCell ref="B21:B22"/>
    <mergeCell ref="O21:Q21"/>
    <mergeCell ref="O22:Q22"/>
    <mergeCell ref="D23:G23"/>
    <mergeCell ref="O23:Q23"/>
    <mergeCell ref="D16:G16"/>
    <mergeCell ref="O16:Q16"/>
    <mergeCell ref="G17:G18"/>
    <mergeCell ref="O17:Q17"/>
    <mergeCell ref="O18:Q18"/>
    <mergeCell ref="O24:Q24"/>
    <mergeCell ref="D25:G25"/>
    <mergeCell ref="O25:Q25"/>
    <mergeCell ref="O26:Q26"/>
    <mergeCell ref="O27:Q27"/>
    <mergeCell ref="C28:G28"/>
    <mergeCell ref="I28:K28"/>
    <mergeCell ref="O28:Q28"/>
    <mergeCell ref="D20:G20"/>
    <mergeCell ref="O20:Q20"/>
    <mergeCell ref="C29:D29"/>
    <mergeCell ref="O29:Q29"/>
    <mergeCell ref="D30:G30"/>
    <mergeCell ref="O30:Q30"/>
    <mergeCell ref="B31:B39"/>
    <mergeCell ref="O31:Q31"/>
    <mergeCell ref="O32:Q32"/>
    <mergeCell ref="O33:Q33"/>
    <mergeCell ref="O34:Q34"/>
    <mergeCell ref="B41:B42"/>
    <mergeCell ref="O41:Q41"/>
    <mergeCell ref="O42:Q42"/>
    <mergeCell ref="D43:G43"/>
    <mergeCell ref="O43:Q43"/>
    <mergeCell ref="O44:Q44"/>
    <mergeCell ref="O35:Q35"/>
    <mergeCell ref="O36:Q36"/>
    <mergeCell ref="O37:Q37"/>
    <mergeCell ref="O38:Q38"/>
    <mergeCell ref="O39:Q39"/>
    <mergeCell ref="D40:G40"/>
    <mergeCell ref="O40:Q40"/>
    <mergeCell ref="O49:Q49"/>
    <mergeCell ref="C50:G50"/>
    <mergeCell ref="I50:K50"/>
    <mergeCell ref="O50:Q50"/>
    <mergeCell ref="C51:D51"/>
    <mergeCell ref="O51:Q51"/>
    <mergeCell ref="D45:G45"/>
    <mergeCell ref="O45:Q45"/>
    <mergeCell ref="B46:B48"/>
    <mergeCell ref="O46:Q46"/>
    <mergeCell ref="O47:Q47"/>
    <mergeCell ref="O48:Q48"/>
    <mergeCell ref="D57:G57"/>
    <mergeCell ref="O57:Q57"/>
    <mergeCell ref="B58:B59"/>
    <mergeCell ref="O58:Q58"/>
    <mergeCell ref="O59:Q59"/>
    <mergeCell ref="D60:G60"/>
    <mergeCell ref="O60:Q60"/>
    <mergeCell ref="D52:G52"/>
    <mergeCell ref="O52:Q52"/>
    <mergeCell ref="O53:Q53"/>
    <mergeCell ref="D54:G54"/>
    <mergeCell ref="O54:Q54"/>
    <mergeCell ref="B55:B56"/>
    <mergeCell ref="C55:C56"/>
    <mergeCell ref="D55:D56"/>
    <mergeCell ref="O55:Q55"/>
    <mergeCell ref="O56:Q56"/>
    <mergeCell ref="B65:B66"/>
    <mergeCell ref="O65:Q65"/>
    <mergeCell ref="O66:Q66"/>
    <mergeCell ref="O67:Q67"/>
    <mergeCell ref="C68:G68"/>
    <mergeCell ref="I68:K68"/>
    <mergeCell ref="O68:Q68"/>
    <mergeCell ref="B61:B63"/>
    <mergeCell ref="O61:Q61"/>
    <mergeCell ref="O62:Q62"/>
    <mergeCell ref="O63:Q63"/>
    <mergeCell ref="D64:G64"/>
    <mergeCell ref="O64:Q64"/>
    <mergeCell ref="D76:G76"/>
    <mergeCell ref="O76:Q76"/>
    <mergeCell ref="B77:B80"/>
    <mergeCell ref="O77:Q77"/>
    <mergeCell ref="O78:Q78"/>
    <mergeCell ref="O79:Q79"/>
    <mergeCell ref="O80:Q80"/>
    <mergeCell ref="C69:D69"/>
    <mergeCell ref="O69:Q69"/>
    <mergeCell ref="D70:G70"/>
    <mergeCell ref="O70:Q70"/>
    <mergeCell ref="B71:B75"/>
    <mergeCell ref="O71:Q71"/>
    <mergeCell ref="O72:Q72"/>
    <mergeCell ref="O73:Q73"/>
    <mergeCell ref="O74:Q74"/>
    <mergeCell ref="O75:Q75"/>
    <mergeCell ref="B94:D94"/>
    <mergeCell ref="O94:Q94"/>
    <mergeCell ref="O95:Q95"/>
    <mergeCell ref="B96:D96"/>
    <mergeCell ref="B97:D97"/>
    <mergeCell ref="B17:B19"/>
    <mergeCell ref="O90:Q90"/>
    <mergeCell ref="O91:Q91"/>
    <mergeCell ref="B92:D92"/>
    <mergeCell ref="O92:Q92"/>
    <mergeCell ref="B93:D93"/>
    <mergeCell ref="O93:Q93"/>
    <mergeCell ref="D85:G85"/>
    <mergeCell ref="O85:Q85"/>
    <mergeCell ref="O86:Q86"/>
    <mergeCell ref="O87:Q87"/>
    <mergeCell ref="O88:Q88"/>
    <mergeCell ref="O89:Q89"/>
    <mergeCell ref="D81:G81"/>
    <mergeCell ref="O81:Q81"/>
    <mergeCell ref="O82:Q82"/>
    <mergeCell ref="D83:G83"/>
    <mergeCell ref="O83:Q83"/>
    <mergeCell ref="O84:Q84"/>
  </mergeCells>
  <printOptions horizontalCentered="1"/>
  <pageMargins left="0.70866141732283472" right="0.70866141732283472" top="0.74803149606299213" bottom="0.74803149606299213" header="0.31496062992125984" footer="0.31496062992125984"/>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Q94"/>
  <sheetViews>
    <sheetView tabSelected="1" zoomScaleNormal="100" zoomScaleSheetLayoutView="55" workbookViewId="0">
      <selection activeCell="F90" sqref="F90"/>
    </sheetView>
  </sheetViews>
  <sheetFormatPr baseColWidth="10" defaultColWidth="11.42578125" defaultRowHeight="12.75" x14ac:dyDescent="0.25"/>
  <cols>
    <col min="1" max="1" width="1.5703125" style="2" customWidth="1"/>
    <col min="2" max="2" width="27.140625" style="2" customWidth="1"/>
    <col min="3" max="3" width="5" style="2" bestFit="1" customWidth="1"/>
    <col min="4" max="4" width="73.5703125" style="3" customWidth="1"/>
    <col min="5" max="5" width="8.28515625" style="119" customWidth="1"/>
    <col min="6" max="6" width="44" style="120" customWidth="1"/>
    <col min="7" max="7" width="19.7109375" style="2" customWidth="1"/>
    <col min="8" max="8" width="14.42578125" style="2" customWidth="1"/>
    <col min="9" max="9" width="24.140625" style="2" customWidth="1"/>
    <col min="10" max="10" width="22.85546875" style="2" customWidth="1"/>
    <col min="11" max="11" width="15.140625" style="2" customWidth="1"/>
    <col min="12" max="12" width="11.42578125" style="2"/>
    <col min="13" max="13" width="31.28515625" style="2" customWidth="1"/>
    <col min="14" max="14" width="15.140625" style="2" customWidth="1"/>
    <col min="15" max="16384" width="11.42578125" style="2"/>
  </cols>
  <sheetData>
    <row r="1" spans="2:17" x14ac:dyDescent="0.25">
      <c r="B1" s="427"/>
      <c r="C1" s="427"/>
      <c r="D1" s="420" t="s">
        <v>0</v>
      </c>
      <c r="E1" s="420"/>
      <c r="F1" s="420"/>
      <c r="G1" s="420"/>
      <c r="H1" s="420"/>
    </row>
    <row r="2" spans="2:17" x14ac:dyDescent="0.25">
      <c r="B2" s="427"/>
      <c r="C2" s="427"/>
      <c r="D2" s="420"/>
      <c r="E2" s="420"/>
      <c r="F2" s="420"/>
      <c r="G2" s="420"/>
      <c r="H2" s="420"/>
    </row>
    <row r="3" spans="2:17" x14ac:dyDescent="0.25">
      <c r="B3" s="427"/>
      <c r="C3" s="427"/>
      <c r="D3" s="420"/>
      <c r="E3" s="420"/>
      <c r="F3" s="420"/>
      <c r="G3" s="420"/>
      <c r="H3" s="420"/>
    </row>
    <row r="4" spans="2:17" x14ac:dyDescent="0.25">
      <c r="B4" s="408" t="s">
        <v>1</v>
      </c>
      <c r="C4" s="408"/>
      <c r="D4" s="413" t="s">
        <v>2</v>
      </c>
      <c r="E4" s="413"/>
      <c r="F4" s="143" t="s">
        <v>3</v>
      </c>
      <c r="G4" s="428">
        <v>44956</v>
      </c>
      <c r="H4" s="428"/>
    </row>
    <row r="5" spans="2:17" x14ac:dyDescent="0.25">
      <c r="B5" s="408"/>
      <c r="C5" s="408"/>
      <c r="D5" s="413"/>
      <c r="E5" s="413"/>
      <c r="F5" s="143" t="s">
        <v>4</v>
      </c>
      <c r="G5" s="429" t="s">
        <v>116</v>
      </c>
      <c r="H5" s="429"/>
    </row>
    <row r="6" spans="2:17" x14ac:dyDescent="0.25">
      <c r="B6" s="408" t="s">
        <v>5</v>
      </c>
      <c r="C6" s="408"/>
      <c r="D6" s="408" t="s">
        <v>6</v>
      </c>
      <c r="E6" s="408"/>
      <c r="F6" s="143" t="s">
        <v>7</v>
      </c>
      <c r="G6" s="429"/>
      <c r="H6" s="429"/>
    </row>
    <row r="7" spans="2:17" x14ac:dyDescent="0.25">
      <c r="B7" s="408"/>
      <c r="C7" s="408"/>
      <c r="D7" s="408"/>
      <c r="E7" s="408"/>
      <c r="F7" s="408" t="s">
        <v>401</v>
      </c>
      <c r="G7" s="408"/>
      <c r="H7" s="408"/>
    </row>
    <row r="9" spans="2:17" ht="18.600000000000001" customHeight="1" thickBot="1" x14ac:dyDescent="0.3">
      <c r="B9" s="430" t="s">
        <v>8</v>
      </c>
      <c r="C9" s="430"/>
      <c r="D9" s="430"/>
      <c r="E9" s="430"/>
      <c r="F9" s="430"/>
      <c r="G9" s="430"/>
      <c r="H9" s="430"/>
    </row>
    <row r="10" spans="2:17" ht="21.95" customHeight="1" x14ac:dyDescent="0.25">
      <c r="B10" s="154" t="s">
        <v>9</v>
      </c>
      <c r="C10" s="387" t="s">
        <v>10</v>
      </c>
      <c r="D10" s="387"/>
      <c r="E10" s="387"/>
      <c r="F10" s="387"/>
      <c r="G10" s="387"/>
      <c r="H10" s="388"/>
    </row>
    <row r="11" spans="2:17" ht="25.5" x14ac:dyDescent="0.25">
      <c r="B11" s="139" t="s">
        <v>11</v>
      </c>
      <c r="C11" s="368" t="s">
        <v>415</v>
      </c>
      <c r="D11" s="368"/>
      <c r="E11" s="185" t="s">
        <v>13</v>
      </c>
      <c r="F11" s="149" t="s">
        <v>367</v>
      </c>
      <c r="G11" s="117" t="s">
        <v>14</v>
      </c>
      <c r="H11" s="264" t="s">
        <v>15</v>
      </c>
      <c r="I11" s="415" t="s">
        <v>617</v>
      </c>
      <c r="J11" s="416"/>
      <c r="K11" s="117" t="s">
        <v>618</v>
      </c>
      <c r="L11" s="415" t="s">
        <v>617</v>
      </c>
      <c r="M11" s="416"/>
      <c r="N11" s="117" t="s">
        <v>618</v>
      </c>
      <c r="O11" s="415" t="s">
        <v>617</v>
      </c>
      <c r="P11" s="416"/>
      <c r="Q11" s="117" t="s">
        <v>618</v>
      </c>
    </row>
    <row r="12" spans="2:17" s="119" customFormat="1" ht="63" customHeight="1" x14ac:dyDescent="0.25">
      <c r="B12" s="385" t="s">
        <v>445</v>
      </c>
      <c r="C12" s="149" t="s">
        <v>18</v>
      </c>
      <c r="D12" s="244" t="s">
        <v>600</v>
      </c>
      <c r="E12" s="143">
        <v>1</v>
      </c>
      <c r="F12" s="143" t="s">
        <v>503</v>
      </c>
      <c r="G12" s="143" t="s">
        <v>504</v>
      </c>
      <c r="H12" s="260">
        <v>45565</v>
      </c>
      <c r="I12" s="370" t="s">
        <v>620</v>
      </c>
      <c r="J12" s="431"/>
      <c r="K12" s="265">
        <v>1</v>
      </c>
      <c r="L12" s="413" t="s">
        <v>663</v>
      </c>
      <c r="M12" s="414"/>
      <c r="N12" s="210"/>
      <c r="O12" s="413" t="s">
        <v>663</v>
      </c>
      <c r="P12" s="414"/>
      <c r="Q12" s="210"/>
    </row>
    <row r="13" spans="2:17" s="119" customFormat="1" ht="45" customHeight="1" x14ac:dyDescent="0.25">
      <c r="B13" s="385"/>
      <c r="C13" s="149" t="s">
        <v>20</v>
      </c>
      <c r="D13" s="244" t="s">
        <v>601</v>
      </c>
      <c r="E13" s="143">
        <v>1</v>
      </c>
      <c r="F13" s="143" t="s">
        <v>501</v>
      </c>
      <c r="G13" s="143" t="s">
        <v>140</v>
      </c>
      <c r="H13" s="260">
        <v>45596</v>
      </c>
      <c r="I13" s="408" t="s">
        <v>619</v>
      </c>
      <c r="J13" s="419"/>
      <c r="K13" s="265">
        <v>1</v>
      </c>
      <c r="L13" s="413" t="s">
        <v>663</v>
      </c>
      <c r="M13" s="414"/>
      <c r="N13" s="210"/>
      <c r="O13" s="413" t="s">
        <v>663</v>
      </c>
      <c r="P13" s="414"/>
      <c r="Q13" s="210"/>
    </row>
    <row r="14" spans="2:17" s="119" customFormat="1" ht="65.25" customHeight="1" x14ac:dyDescent="0.25">
      <c r="B14" s="385" t="s">
        <v>446</v>
      </c>
      <c r="C14" s="149" t="s">
        <v>53</v>
      </c>
      <c r="D14" s="244" t="s">
        <v>602</v>
      </c>
      <c r="E14" s="143">
        <v>2</v>
      </c>
      <c r="F14" s="143" t="s">
        <v>506</v>
      </c>
      <c r="G14" s="143" t="s">
        <v>469</v>
      </c>
      <c r="H14" s="260">
        <v>45322</v>
      </c>
      <c r="I14" s="408" t="s">
        <v>621</v>
      </c>
      <c r="J14" s="419"/>
      <c r="K14" s="265">
        <v>1</v>
      </c>
      <c r="L14" s="413" t="s">
        <v>663</v>
      </c>
      <c r="M14" s="414"/>
      <c r="N14" s="210"/>
      <c r="O14" s="413" t="s">
        <v>663</v>
      </c>
      <c r="P14" s="414"/>
      <c r="Q14" s="210"/>
    </row>
    <row r="15" spans="2:17" s="119" customFormat="1" ht="39" customHeight="1" x14ac:dyDescent="0.25">
      <c r="B15" s="385"/>
      <c r="C15" s="149" t="s">
        <v>193</v>
      </c>
      <c r="D15" s="244" t="s">
        <v>603</v>
      </c>
      <c r="E15" s="143">
        <v>1</v>
      </c>
      <c r="F15" s="143" t="s">
        <v>505</v>
      </c>
      <c r="G15" s="143" t="s">
        <v>470</v>
      </c>
      <c r="H15" s="260">
        <v>45322</v>
      </c>
      <c r="I15" s="408" t="s">
        <v>622</v>
      </c>
      <c r="J15" s="419"/>
      <c r="K15" s="265">
        <v>1</v>
      </c>
      <c r="L15" s="413" t="s">
        <v>663</v>
      </c>
      <c r="M15" s="414"/>
      <c r="N15" s="210"/>
      <c r="O15" s="413" t="s">
        <v>663</v>
      </c>
      <c r="P15" s="414"/>
      <c r="Q15" s="210"/>
    </row>
    <row r="16" spans="2:17" s="119" customFormat="1" ht="45.6" customHeight="1" x14ac:dyDescent="0.25">
      <c r="B16" s="385" t="s">
        <v>447</v>
      </c>
      <c r="C16" s="149" t="s">
        <v>198</v>
      </c>
      <c r="D16" s="244" t="s">
        <v>604</v>
      </c>
      <c r="E16" s="143">
        <v>1</v>
      </c>
      <c r="F16" s="143" t="s">
        <v>507</v>
      </c>
      <c r="G16" s="143" t="s">
        <v>111</v>
      </c>
      <c r="H16" s="260">
        <v>45322</v>
      </c>
      <c r="I16" s="408" t="s">
        <v>623</v>
      </c>
      <c r="J16" s="419"/>
      <c r="K16" s="265">
        <v>1</v>
      </c>
      <c r="L16" s="413" t="s">
        <v>663</v>
      </c>
      <c r="M16" s="414"/>
      <c r="N16" s="210"/>
      <c r="O16" s="413" t="s">
        <v>663</v>
      </c>
      <c r="P16" s="414"/>
      <c r="Q16" s="210"/>
    </row>
    <row r="17" spans="2:17" s="119" customFormat="1" ht="71.25" customHeight="1" x14ac:dyDescent="0.25">
      <c r="B17" s="385"/>
      <c r="C17" s="185" t="s">
        <v>199</v>
      </c>
      <c r="D17" s="244" t="s">
        <v>605</v>
      </c>
      <c r="E17" s="143">
        <v>2</v>
      </c>
      <c r="F17" s="143" t="s">
        <v>347</v>
      </c>
      <c r="G17" s="143" t="s">
        <v>468</v>
      </c>
      <c r="H17" s="260" t="s">
        <v>502</v>
      </c>
      <c r="I17" s="408" t="s">
        <v>624</v>
      </c>
      <c r="J17" s="419"/>
      <c r="K17" s="265">
        <v>1</v>
      </c>
      <c r="L17" s="413" t="s">
        <v>663</v>
      </c>
      <c r="M17" s="414"/>
      <c r="N17" s="210"/>
      <c r="O17" s="413" t="s">
        <v>663</v>
      </c>
      <c r="P17" s="414"/>
      <c r="Q17" s="210"/>
    </row>
    <row r="18" spans="2:17" s="119" customFormat="1" ht="69" customHeight="1" x14ac:dyDescent="0.25">
      <c r="B18" s="385"/>
      <c r="C18" s="185" t="s">
        <v>463</v>
      </c>
      <c r="D18" s="217" t="s">
        <v>508</v>
      </c>
      <c r="E18" s="143">
        <v>2</v>
      </c>
      <c r="F18" s="143" t="s">
        <v>352</v>
      </c>
      <c r="G18" s="143" t="s">
        <v>470</v>
      </c>
      <c r="H18" s="260" t="s">
        <v>502</v>
      </c>
      <c r="I18" s="408" t="s">
        <v>625</v>
      </c>
      <c r="J18" s="419"/>
      <c r="K18" s="265">
        <v>1</v>
      </c>
      <c r="L18" s="413" t="s">
        <v>663</v>
      </c>
      <c r="M18" s="414"/>
      <c r="N18" s="210"/>
      <c r="O18" s="413" t="s">
        <v>663</v>
      </c>
      <c r="P18" s="414"/>
      <c r="Q18" s="210"/>
    </row>
    <row r="19" spans="2:17" s="119" customFormat="1" ht="54.75" customHeight="1" x14ac:dyDescent="0.25">
      <c r="B19" s="385" t="s">
        <v>448</v>
      </c>
      <c r="C19" s="149" t="s">
        <v>186</v>
      </c>
      <c r="D19" s="217" t="s">
        <v>510</v>
      </c>
      <c r="E19" s="143">
        <v>3</v>
      </c>
      <c r="F19" s="143" t="s">
        <v>511</v>
      </c>
      <c r="G19" s="143" t="s">
        <v>470</v>
      </c>
      <c r="H19" s="260" t="s">
        <v>525</v>
      </c>
      <c r="I19" s="408" t="s">
        <v>626</v>
      </c>
      <c r="J19" s="419"/>
      <c r="K19" s="265">
        <v>1</v>
      </c>
      <c r="L19" s="413" t="s">
        <v>663</v>
      </c>
      <c r="M19" s="414"/>
      <c r="N19" s="210"/>
      <c r="O19" s="413" t="s">
        <v>663</v>
      </c>
      <c r="P19" s="414"/>
      <c r="Q19" s="210"/>
    </row>
    <row r="20" spans="2:17" s="119" customFormat="1" ht="55.5" customHeight="1" x14ac:dyDescent="0.25">
      <c r="B20" s="385"/>
      <c r="C20" s="149" t="s">
        <v>187</v>
      </c>
      <c r="D20" s="217" t="s">
        <v>509</v>
      </c>
      <c r="E20" s="143">
        <v>3</v>
      </c>
      <c r="F20" s="143" t="s">
        <v>512</v>
      </c>
      <c r="G20" s="143" t="s">
        <v>470</v>
      </c>
      <c r="H20" s="260" t="s">
        <v>525</v>
      </c>
      <c r="I20" s="408" t="s">
        <v>626</v>
      </c>
      <c r="J20" s="419"/>
      <c r="K20" s="265">
        <v>1</v>
      </c>
      <c r="L20" s="413" t="s">
        <v>663</v>
      </c>
      <c r="M20" s="414"/>
      <c r="N20" s="210"/>
      <c r="O20" s="413" t="s">
        <v>663</v>
      </c>
      <c r="P20" s="414"/>
      <c r="Q20" s="210"/>
    </row>
    <row r="21" spans="2:17" s="119" customFormat="1" ht="68.25" customHeight="1" x14ac:dyDescent="0.25">
      <c r="B21" s="385" t="s">
        <v>449</v>
      </c>
      <c r="C21" s="149" t="s">
        <v>200</v>
      </c>
      <c r="D21" s="217" t="s">
        <v>513</v>
      </c>
      <c r="E21" s="143">
        <v>3</v>
      </c>
      <c r="F21" s="143" t="s">
        <v>357</v>
      </c>
      <c r="G21" s="143" t="s">
        <v>467</v>
      </c>
      <c r="H21" s="260" t="s">
        <v>514</v>
      </c>
      <c r="I21" s="408" t="s">
        <v>627</v>
      </c>
      <c r="J21" s="419"/>
      <c r="K21" s="265">
        <v>1</v>
      </c>
      <c r="L21" s="413" t="s">
        <v>663</v>
      </c>
      <c r="M21" s="414"/>
      <c r="N21" s="210"/>
      <c r="O21" s="413" t="s">
        <v>663</v>
      </c>
      <c r="P21" s="414"/>
      <c r="Q21" s="210"/>
    </row>
    <row r="22" spans="2:17" s="119" customFormat="1" ht="38.25" x14ac:dyDescent="0.25">
      <c r="B22" s="385"/>
      <c r="C22" s="149" t="s">
        <v>201</v>
      </c>
      <c r="D22" s="217" t="s">
        <v>354</v>
      </c>
      <c r="E22" s="143">
        <v>3</v>
      </c>
      <c r="F22" s="143" t="s">
        <v>355</v>
      </c>
      <c r="G22" s="143" t="s">
        <v>471</v>
      </c>
      <c r="H22" s="260" t="s">
        <v>514</v>
      </c>
      <c r="I22" s="408" t="s">
        <v>628</v>
      </c>
      <c r="J22" s="419"/>
      <c r="K22" s="265">
        <v>1</v>
      </c>
      <c r="L22" s="413" t="s">
        <v>663</v>
      </c>
      <c r="M22" s="414"/>
      <c r="N22" s="210"/>
      <c r="O22" s="413" t="s">
        <v>663</v>
      </c>
      <c r="P22" s="414"/>
      <c r="Q22" s="210"/>
    </row>
    <row r="23" spans="2:17" ht="13.5" thickBot="1" x14ac:dyDescent="0.3">
      <c r="B23" s="249"/>
      <c r="C23" s="250"/>
      <c r="D23" s="251"/>
      <c r="E23" s="252"/>
      <c r="F23" s="243"/>
      <c r="G23" s="250"/>
      <c r="H23" s="253"/>
    </row>
    <row r="24" spans="2:17" x14ac:dyDescent="0.25">
      <c r="B24" s="154" t="s">
        <v>39</v>
      </c>
      <c r="C24" s="387" t="s">
        <v>40</v>
      </c>
      <c r="D24" s="387"/>
      <c r="E24" s="387"/>
      <c r="F24" s="387"/>
      <c r="G24" s="387"/>
      <c r="H24" s="388"/>
    </row>
    <row r="25" spans="2:17" ht="25.5" x14ac:dyDescent="0.25">
      <c r="B25" s="139" t="s">
        <v>11</v>
      </c>
      <c r="C25" s="368" t="s">
        <v>415</v>
      </c>
      <c r="D25" s="368"/>
      <c r="E25" s="185" t="s">
        <v>13</v>
      </c>
      <c r="F25" s="149" t="s">
        <v>367</v>
      </c>
      <c r="G25" s="117" t="s">
        <v>14</v>
      </c>
      <c r="H25" s="264" t="s">
        <v>15</v>
      </c>
      <c r="I25" s="417" t="s">
        <v>617</v>
      </c>
      <c r="J25" s="418"/>
      <c r="K25" s="117" t="s">
        <v>629</v>
      </c>
      <c r="L25" s="415" t="s">
        <v>617</v>
      </c>
      <c r="M25" s="416"/>
      <c r="N25" s="117" t="s">
        <v>618</v>
      </c>
      <c r="O25" s="415" t="s">
        <v>617</v>
      </c>
      <c r="P25" s="416"/>
      <c r="Q25" s="117" t="s">
        <v>618</v>
      </c>
    </row>
    <row r="26" spans="2:17" s="119" customFormat="1" ht="88.5" customHeight="1" x14ac:dyDescent="0.25">
      <c r="B26" s="385" t="s">
        <v>588</v>
      </c>
      <c r="C26" s="149" t="s">
        <v>18</v>
      </c>
      <c r="D26" s="217" t="s">
        <v>166</v>
      </c>
      <c r="E26" s="143">
        <v>12</v>
      </c>
      <c r="F26" s="143" t="s">
        <v>360</v>
      </c>
      <c r="G26" s="143" t="s">
        <v>383</v>
      </c>
      <c r="H26" s="266" t="s">
        <v>361</v>
      </c>
      <c r="I26" s="408" t="s">
        <v>630</v>
      </c>
      <c r="J26" s="419"/>
      <c r="K26" s="265">
        <v>0.75</v>
      </c>
      <c r="L26" s="413" t="s">
        <v>663</v>
      </c>
      <c r="M26" s="414"/>
      <c r="N26" s="210"/>
      <c r="O26" s="413" t="s">
        <v>663</v>
      </c>
      <c r="P26" s="414"/>
      <c r="Q26" s="210"/>
    </row>
    <row r="27" spans="2:17" s="119" customFormat="1" ht="91.5" customHeight="1" x14ac:dyDescent="0.25">
      <c r="B27" s="385"/>
      <c r="C27" s="149" t="s">
        <v>20</v>
      </c>
      <c r="D27" s="217" t="s">
        <v>167</v>
      </c>
      <c r="E27" s="143">
        <v>12</v>
      </c>
      <c r="F27" s="143" t="s">
        <v>363</v>
      </c>
      <c r="G27" s="143" t="s">
        <v>377</v>
      </c>
      <c r="H27" s="266" t="s">
        <v>361</v>
      </c>
      <c r="I27" s="408" t="s">
        <v>631</v>
      </c>
      <c r="J27" s="419"/>
      <c r="K27" s="210" t="s">
        <v>632</v>
      </c>
      <c r="L27" s="413" t="s">
        <v>663</v>
      </c>
      <c r="M27" s="414"/>
      <c r="N27" s="210"/>
      <c r="O27" s="413" t="s">
        <v>663</v>
      </c>
      <c r="P27" s="414"/>
      <c r="Q27" s="210"/>
    </row>
    <row r="28" spans="2:17" s="119" customFormat="1" ht="45" customHeight="1" x14ac:dyDescent="0.25">
      <c r="B28" s="385"/>
      <c r="C28" s="149" t="s">
        <v>23</v>
      </c>
      <c r="D28" s="217" t="s">
        <v>499</v>
      </c>
      <c r="E28" s="234">
        <v>1</v>
      </c>
      <c r="F28" s="143" t="s">
        <v>500</v>
      </c>
      <c r="G28" s="143" t="s">
        <v>372</v>
      </c>
      <c r="H28" s="260">
        <v>45657</v>
      </c>
      <c r="I28" s="408" t="s">
        <v>661</v>
      </c>
      <c r="J28" s="419"/>
      <c r="K28" s="265">
        <v>1</v>
      </c>
      <c r="L28" s="413" t="s">
        <v>663</v>
      </c>
      <c r="M28" s="414"/>
      <c r="N28" s="210"/>
      <c r="O28" s="413" t="s">
        <v>663</v>
      </c>
      <c r="P28" s="414"/>
      <c r="Q28" s="210"/>
    </row>
    <row r="29" spans="2:17" s="119" customFormat="1" ht="69.75" customHeight="1" x14ac:dyDescent="0.25">
      <c r="B29" s="385"/>
      <c r="C29" s="149" t="s">
        <v>24</v>
      </c>
      <c r="D29" s="217" t="s">
        <v>373</v>
      </c>
      <c r="E29" s="234">
        <v>1</v>
      </c>
      <c r="F29" s="143" t="s">
        <v>480</v>
      </c>
      <c r="G29" s="143" t="s">
        <v>515</v>
      </c>
      <c r="H29" s="260">
        <v>45657</v>
      </c>
      <c r="I29" s="408" t="s">
        <v>633</v>
      </c>
      <c r="J29" s="419"/>
      <c r="K29" s="265">
        <v>0</v>
      </c>
      <c r="L29" s="413" t="s">
        <v>663</v>
      </c>
      <c r="M29" s="414"/>
      <c r="N29" s="210"/>
      <c r="O29" s="413" t="s">
        <v>663</v>
      </c>
      <c r="P29" s="414"/>
      <c r="Q29" s="210"/>
    </row>
    <row r="30" spans="2:17" s="119" customFormat="1" ht="48.75" customHeight="1" x14ac:dyDescent="0.25">
      <c r="B30" s="385"/>
      <c r="C30" s="149" t="s">
        <v>168</v>
      </c>
      <c r="D30" s="217" t="s">
        <v>526</v>
      </c>
      <c r="E30" s="143">
        <v>2</v>
      </c>
      <c r="F30" s="143" t="s">
        <v>382</v>
      </c>
      <c r="G30" s="143" t="s">
        <v>472</v>
      </c>
      <c r="H30" s="260" t="s">
        <v>516</v>
      </c>
      <c r="I30" s="408" t="s">
        <v>634</v>
      </c>
      <c r="J30" s="419"/>
      <c r="K30" s="210" t="s">
        <v>632</v>
      </c>
      <c r="L30" s="413" t="s">
        <v>663</v>
      </c>
      <c r="M30" s="414"/>
      <c r="N30" s="210"/>
      <c r="O30" s="413" t="s">
        <v>663</v>
      </c>
      <c r="P30" s="414"/>
      <c r="Q30" s="210"/>
    </row>
    <row r="31" spans="2:17" s="119" customFormat="1" ht="66.75" customHeight="1" x14ac:dyDescent="0.25">
      <c r="B31" s="385"/>
      <c r="C31" s="149" t="s">
        <v>169</v>
      </c>
      <c r="D31" s="240" t="s">
        <v>530</v>
      </c>
      <c r="E31" s="143">
        <v>2</v>
      </c>
      <c r="F31" s="143" t="s">
        <v>362</v>
      </c>
      <c r="G31" s="143" t="s">
        <v>172</v>
      </c>
      <c r="H31" s="266" t="s">
        <v>517</v>
      </c>
      <c r="I31" s="408" t="s">
        <v>635</v>
      </c>
      <c r="J31" s="419"/>
      <c r="K31" s="265">
        <v>1</v>
      </c>
      <c r="L31" s="413" t="s">
        <v>663</v>
      </c>
      <c r="M31" s="414"/>
      <c r="N31" s="210"/>
      <c r="O31" s="413" t="s">
        <v>663</v>
      </c>
      <c r="P31" s="414"/>
      <c r="Q31" s="210"/>
    </row>
    <row r="32" spans="2:17" s="119" customFormat="1" ht="51" x14ac:dyDescent="0.25">
      <c r="B32" s="385"/>
      <c r="C32" s="149" t="s">
        <v>170</v>
      </c>
      <c r="D32" s="240" t="s">
        <v>364</v>
      </c>
      <c r="E32" s="143">
        <v>4</v>
      </c>
      <c r="F32" s="143" t="s">
        <v>365</v>
      </c>
      <c r="G32" s="143" t="s">
        <v>470</v>
      </c>
      <c r="H32" s="260" t="s">
        <v>518</v>
      </c>
      <c r="I32" s="408" t="s">
        <v>636</v>
      </c>
      <c r="J32" s="419"/>
      <c r="K32" s="265">
        <v>1</v>
      </c>
      <c r="L32" s="413" t="s">
        <v>663</v>
      </c>
      <c r="M32" s="414"/>
      <c r="N32" s="210"/>
      <c r="O32" s="413" t="s">
        <v>663</v>
      </c>
      <c r="P32" s="414"/>
      <c r="Q32" s="210"/>
    </row>
    <row r="33" spans="2:17" s="119" customFormat="1" ht="41.25" customHeight="1" x14ac:dyDescent="0.25">
      <c r="B33" s="385"/>
      <c r="C33" s="149" t="s">
        <v>176</v>
      </c>
      <c r="D33" s="223" t="s">
        <v>519</v>
      </c>
      <c r="E33" s="143">
        <v>1</v>
      </c>
      <c r="F33" s="143" t="s">
        <v>520</v>
      </c>
      <c r="G33" s="143" t="s">
        <v>482</v>
      </c>
      <c r="H33" s="260">
        <v>45442</v>
      </c>
      <c r="I33" s="408" t="s">
        <v>637</v>
      </c>
      <c r="J33" s="419"/>
      <c r="K33" s="210" t="s">
        <v>632</v>
      </c>
      <c r="L33" s="413" t="s">
        <v>663</v>
      </c>
      <c r="M33" s="414"/>
      <c r="N33" s="210"/>
      <c r="O33" s="413" t="s">
        <v>663</v>
      </c>
      <c r="P33" s="414"/>
      <c r="Q33" s="210"/>
    </row>
    <row r="34" spans="2:17" s="119" customFormat="1" ht="41.25" customHeight="1" x14ac:dyDescent="0.25">
      <c r="B34" s="385"/>
      <c r="C34" s="149" t="s">
        <v>177</v>
      </c>
      <c r="D34" s="223" t="s">
        <v>521</v>
      </c>
      <c r="E34" s="143">
        <v>1</v>
      </c>
      <c r="F34" s="143" t="s">
        <v>522</v>
      </c>
      <c r="G34" s="143" t="s">
        <v>470</v>
      </c>
      <c r="H34" s="260">
        <v>45442</v>
      </c>
      <c r="I34" s="408" t="s">
        <v>637</v>
      </c>
      <c r="J34" s="419"/>
      <c r="K34" s="210" t="s">
        <v>632</v>
      </c>
      <c r="L34" s="413" t="s">
        <v>663</v>
      </c>
      <c r="M34" s="414"/>
      <c r="N34" s="210"/>
      <c r="O34" s="413" t="s">
        <v>663</v>
      </c>
      <c r="P34" s="414"/>
      <c r="Q34" s="210"/>
    </row>
    <row r="35" spans="2:17" s="119" customFormat="1" ht="37.5" customHeight="1" x14ac:dyDescent="0.25">
      <c r="B35" s="385"/>
      <c r="C35" s="149" t="s">
        <v>379</v>
      </c>
      <c r="D35" s="223" t="s">
        <v>533</v>
      </c>
      <c r="E35" s="143">
        <v>1</v>
      </c>
      <c r="F35" s="143" t="s">
        <v>534</v>
      </c>
      <c r="G35" s="143" t="s">
        <v>470</v>
      </c>
      <c r="H35" s="260">
        <v>45458</v>
      </c>
      <c r="I35" s="408" t="s">
        <v>637</v>
      </c>
      <c r="J35" s="419"/>
      <c r="K35" s="210" t="s">
        <v>632</v>
      </c>
      <c r="L35" s="413" t="s">
        <v>663</v>
      </c>
      <c r="M35" s="414"/>
      <c r="N35" s="210"/>
      <c r="O35" s="413" t="s">
        <v>663</v>
      </c>
      <c r="P35" s="414"/>
      <c r="Q35" s="210"/>
    </row>
    <row r="36" spans="2:17" s="119" customFormat="1" ht="39" customHeight="1" x14ac:dyDescent="0.25">
      <c r="B36" s="385"/>
      <c r="C36" s="149" t="s">
        <v>380</v>
      </c>
      <c r="D36" s="217" t="s">
        <v>179</v>
      </c>
      <c r="E36" s="143">
        <v>2</v>
      </c>
      <c r="F36" s="143" t="s">
        <v>483</v>
      </c>
      <c r="G36" s="143" t="s">
        <v>19</v>
      </c>
      <c r="H36" s="260" t="s">
        <v>523</v>
      </c>
      <c r="I36" s="408" t="s">
        <v>637</v>
      </c>
      <c r="J36" s="419"/>
      <c r="K36" s="210" t="s">
        <v>632</v>
      </c>
      <c r="L36" s="413" t="s">
        <v>663</v>
      </c>
      <c r="M36" s="414"/>
      <c r="N36" s="210"/>
      <c r="O36" s="413" t="s">
        <v>663</v>
      </c>
      <c r="P36" s="414"/>
      <c r="Q36" s="210"/>
    </row>
    <row r="37" spans="2:17" s="119" customFormat="1" ht="39" customHeight="1" x14ac:dyDescent="0.25">
      <c r="B37" s="385"/>
      <c r="C37" s="149" t="s">
        <v>385</v>
      </c>
      <c r="D37" s="217" t="s">
        <v>46</v>
      </c>
      <c r="E37" s="143">
        <v>2</v>
      </c>
      <c r="F37" s="143" t="s">
        <v>374</v>
      </c>
      <c r="G37" s="143" t="s">
        <v>371</v>
      </c>
      <c r="H37" s="260" t="s">
        <v>523</v>
      </c>
      <c r="I37" s="408" t="s">
        <v>637</v>
      </c>
      <c r="J37" s="419"/>
      <c r="K37" s="210" t="s">
        <v>632</v>
      </c>
      <c r="L37" s="413" t="s">
        <v>663</v>
      </c>
      <c r="M37" s="414"/>
      <c r="N37" s="210"/>
      <c r="O37" s="413" t="s">
        <v>663</v>
      </c>
      <c r="P37" s="414"/>
      <c r="Q37" s="210"/>
    </row>
    <row r="38" spans="2:17" s="119" customFormat="1" ht="45" customHeight="1" x14ac:dyDescent="0.25">
      <c r="B38" s="385"/>
      <c r="C38" s="149" t="s">
        <v>386</v>
      </c>
      <c r="D38" s="217" t="s">
        <v>48</v>
      </c>
      <c r="E38" s="143">
        <v>2</v>
      </c>
      <c r="F38" s="143" t="s">
        <v>375</v>
      </c>
      <c r="G38" s="143" t="s">
        <v>50</v>
      </c>
      <c r="H38" s="260" t="s">
        <v>523</v>
      </c>
      <c r="I38" s="408" t="s">
        <v>637</v>
      </c>
      <c r="J38" s="419"/>
      <c r="K38" s="210" t="s">
        <v>632</v>
      </c>
      <c r="L38" s="413" t="s">
        <v>663</v>
      </c>
      <c r="M38" s="414"/>
      <c r="N38" s="210"/>
      <c r="O38" s="413" t="s">
        <v>663</v>
      </c>
      <c r="P38" s="414"/>
      <c r="Q38" s="210"/>
    </row>
    <row r="39" spans="2:17" s="119" customFormat="1" ht="46.5" customHeight="1" x14ac:dyDescent="0.25">
      <c r="B39" s="385"/>
      <c r="C39" s="149" t="s">
        <v>490</v>
      </c>
      <c r="D39" s="217" t="s">
        <v>370</v>
      </c>
      <c r="E39" s="143">
        <v>2</v>
      </c>
      <c r="F39" s="143" t="s">
        <v>376</v>
      </c>
      <c r="G39" s="143" t="s">
        <v>377</v>
      </c>
      <c r="H39" s="260" t="s">
        <v>579</v>
      </c>
      <c r="I39" s="408" t="s">
        <v>637</v>
      </c>
      <c r="J39" s="419"/>
      <c r="K39" s="210" t="s">
        <v>632</v>
      </c>
      <c r="L39" s="413" t="s">
        <v>663</v>
      </c>
      <c r="M39" s="414"/>
      <c r="N39" s="210"/>
      <c r="O39" s="413" t="s">
        <v>663</v>
      </c>
      <c r="P39" s="414"/>
      <c r="Q39" s="210"/>
    </row>
    <row r="40" spans="2:17" s="119" customFormat="1" ht="42" customHeight="1" x14ac:dyDescent="0.25">
      <c r="B40" s="385"/>
      <c r="C40" s="149" t="s">
        <v>491</v>
      </c>
      <c r="D40" s="217" t="s">
        <v>535</v>
      </c>
      <c r="E40" s="143">
        <v>2</v>
      </c>
      <c r="F40" s="143" t="s">
        <v>524</v>
      </c>
      <c r="G40" s="143" t="s">
        <v>50</v>
      </c>
      <c r="H40" s="260" t="s">
        <v>523</v>
      </c>
      <c r="I40" s="408" t="s">
        <v>637</v>
      </c>
      <c r="J40" s="419"/>
      <c r="K40" s="210" t="s">
        <v>632</v>
      </c>
      <c r="L40" s="413" t="s">
        <v>663</v>
      </c>
      <c r="M40" s="414"/>
      <c r="N40" s="210"/>
      <c r="O40" s="413" t="s">
        <v>663</v>
      </c>
      <c r="P40" s="414"/>
      <c r="Q40" s="210"/>
    </row>
    <row r="41" spans="2:17" s="119" customFormat="1" ht="38.25" x14ac:dyDescent="0.25">
      <c r="B41" s="385"/>
      <c r="C41" s="149" t="s">
        <v>528</v>
      </c>
      <c r="D41" s="217" t="s">
        <v>527</v>
      </c>
      <c r="E41" s="143">
        <v>2</v>
      </c>
      <c r="F41" s="143" t="s">
        <v>158</v>
      </c>
      <c r="G41" s="143" t="s">
        <v>378</v>
      </c>
      <c r="H41" s="260" t="s">
        <v>540</v>
      </c>
      <c r="I41" s="408" t="s">
        <v>637</v>
      </c>
      <c r="J41" s="419"/>
      <c r="K41" s="210" t="s">
        <v>632</v>
      </c>
      <c r="L41" s="413" t="s">
        <v>663</v>
      </c>
      <c r="M41" s="414"/>
      <c r="N41" s="210"/>
      <c r="O41" s="413" t="s">
        <v>663</v>
      </c>
      <c r="P41" s="414"/>
      <c r="Q41" s="210"/>
    </row>
    <row r="42" spans="2:17" s="119" customFormat="1" ht="65.099999999999994" customHeight="1" x14ac:dyDescent="0.25">
      <c r="B42" s="385" t="s">
        <v>580</v>
      </c>
      <c r="C42" s="149" t="s">
        <v>53</v>
      </c>
      <c r="D42" s="217" t="s">
        <v>531</v>
      </c>
      <c r="E42" s="143">
        <v>2</v>
      </c>
      <c r="F42" s="143" t="s">
        <v>529</v>
      </c>
      <c r="G42" s="143" t="s">
        <v>371</v>
      </c>
      <c r="H42" s="260" t="s">
        <v>523</v>
      </c>
      <c r="I42" s="408" t="s">
        <v>637</v>
      </c>
      <c r="J42" s="419"/>
      <c r="K42" s="210" t="s">
        <v>632</v>
      </c>
      <c r="L42" s="413" t="s">
        <v>663</v>
      </c>
      <c r="M42" s="414"/>
      <c r="N42" s="210"/>
      <c r="O42" s="413" t="s">
        <v>663</v>
      </c>
      <c r="P42" s="414"/>
      <c r="Q42" s="210"/>
    </row>
    <row r="43" spans="2:17" s="119" customFormat="1" ht="38.25" x14ac:dyDescent="0.25">
      <c r="B43" s="385"/>
      <c r="C43" s="149" t="s">
        <v>599</v>
      </c>
      <c r="D43" s="217" t="s">
        <v>532</v>
      </c>
      <c r="E43" s="234">
        <v>1</v>
      </c>
      <c r="F43" s="143" t="s">
        <v>389</v>
      </c>
      <c r="G43" s="143" t="s">
        <v>392</v>
      </c>
      <c r="H43" s="260" t="s">
        <v>540</v>
      </c>
      <c r="I43" s="408" t="s">
        <v>637</v>
      </c>
      <c r="J43" s="419"/>
      <c r="K43" s="210" t="s">
        <v>632</v>
      </c>
      <c r="L43" s="413" t="s">
        <v>663</v>
      </c>
      <c r="M43" s="414"/>
      <c r="N43" s="210"/>
      <c r="O43" s="413" t="s">
        <v>663</v>
      </c>
      <c r="P43" s="414"/>
      <c r="Q43" s="210"/>
    </row>
    <row r="44" spans="2:17" s="119" customFormat="1" ht="51" x14ac:dyDescent="0.25">
      <c r="B44" s="242" t="s">
        <v>452</v>
      </c>
      <c r="C44" s="149" t="s">
        <v>198</v>
      </c>
      <c r="D44" s="217" t="s">
        <v>59</v>
      </c>
      <c r="E44" s="143">
        <v>2</v>
      </c>
      <c r="F44" s="143" t="s">
        <v>390</v>
      </c>
      <c r="G44" s="143" t="s">
        <v>391</v>
      </c>
      <c r="H44" s="260" t="s">
        <v>536</v>
      </c>
      <c r="I44" s="408" t="s">
        <v>637</v>
      </c>
      <c r="J44" s="419"/>
      <c r="K44" s="210" t="s">
        <v>632</v>
      </c>
      <c r="L44" s="413" t="s">
        <v>663</v>
      </c>
      <c r="M44" s="414"/>
      <c r="N44" s="210"/>
      <c r="O44" s="413" t="s">
        <v>663</v>
      </c>
      <c r="P44" s="414"/>
      <c r="Q44" s="210"/>
    </row>
    <row r="45" spans="2:17" s="119" customFormat="1" ht="38.25" x14ac:dyDescent="0.25">
      <c r="B45" s="385" t="s">
        <v>581</v>
      </c>
      <c r="C45" s="149" t="s">
        <v>186</v>
      </c>
      <c r="D45" s="217" t="s">
        <v>537</v>
      </c>
      <c r="E45" s="143">
        <v>2</v>
      </c>
      <c r="F45" s="143" t="s">
        <v>397</v>
      </c>
      <c r="G45" s="143" t="s">
        <v>336</v>
      </c>
      <c r="H45" s="260" t="s">
        <v>541</v>
      </c>
      <c r="I45" s="408" t="s">
        <v>637</v>
      </c>
      <c r="J45" s="419"/>
      <c r="K45" s="210" t="s">
        <v>632</v>
      </c>
      <c r="L45" s="413" t="s">
        <v>663</v>
      </c>
      <c r="M45" s="414"/>
      <c r="N45" s="210"/>
      <c r="O45" s="413" t="s">
        <v>663</v>
      </c>
      <c r="P45" s="414"/>
      <c r="Q45" s="210"/>
    </row>
    <row r="46" spans="2:17" s="119" customFormat="1" ht="38.25" x14ac:dyDescent="0.25">
      <c r="B46" s="385"/>
      <c r="C46" s="149" t="s">
        <v>187</v>
      </c>
      <c r="D46" s="217" t="s">
        <v>538</v>
      </c>
      <c r="E46" s="143">
        <v>2</v>
      </c>
      <c r="F46" s="143" t="s">
        <v>398</v>
      </c>
      <c r="G46" s="143" t="s">
        <v>393</v>
      </c>
      <c r="H46" s="266" t="s">
        <v>542</v>
      </c>
      <c r="I46" s="408" t="s">
        <v>637</v>
      </c>
      <c r="J46" s="419"/>
      <c r="K46" s="210" t="s">
        <v>632</v>
      </c>
      <c r="L46" s="413" t="s">
        <v>663</v>
      </c>
      <c r="M46" s="414"/>
      <c r="N46" s="210"/>
      <c r="O46" s="413" t="s">
        <v>663</v>
      </c>
      <c r="P46" s="414"/>
      <c r="Q46" s="210"/>
    </row>
    <row r="47" spans="2:17" s="119" customFormat="1" ht="42" customHeight="1" x14ac:dyDescent="0.25">
      <c r="B47" s="385"/>
      <c r="C47" s="149" t="s">
        <v>188</v>
      </c>
      <c r="D47" s="211" t="s">
        <v>394</v>
      </c>
      <c r="E47" s="210">
        <v>2</v>
      </c>
      <c r="F47" s="143" t="s">
        <v>395</v>
      </c>
      <c r="G47" s="143" t="s">
        <v>396</v>
      </c>
      <c r="H47" s="260" t="s">
        <v>539</v>
      </c>
      <c r="I47" s="408" t="s">
        <v>637</v>
      </c>
      <c r="J47" s="419"/>
      <c r="K47" s="210" t="s">
        <v>632</v>
      </c>
      <c r="L47" s="413" t="s">
        <v>663</v>
      </c>
      <c r="M47" s="414"/>
      <c r="N47" s="210"/>
      <c r="O47" s="413" t="s">
        <v>663</v>
      </c>
      <c r="P47" s="414"/>
      <c r="Q47" s="210"/>
    </row>
    <row r="48" spans="2:17" s="119" customFormat="1" ht="44.25" customHeight="1" thickBot="1" x14ac:dyDescent="0.3">
      <c r="B48" s="421"/>
      <c r="C48" s="245" t="s">
        <v>497</v>
      </c>
      <c r="D48" s="246" t="s">
        <v>66</v>
      </c>
      <c r="E48" s="247">
        <v>2</v>
      </c>
      <c r="F48" s="248" t="s">
        <v>498</v>
      </c>
      <c r="G48" s="248" t="s">
        <v>50</v>
      </c>
      <c r="H48" s="267" t="s">
        <v>539</v>
      </c>
      <c r="I48" s="408" t="s">
        <v>637</v>
      </c>
      <c r="J48" s="419"/>
      <c r="K48" s="210" t="s">
        <v>632</v>
      </c>
      <c r="L48" s="413" t="s">
        <v>663</v>
      </c>
      <c r="M48" s="414"/>
      <c r="N48" s="210"/>
      <c r="O48" s="413" t="s">
        <v>663</v>
      </c>
      <c r="P48" s="414"/>
      <c r="Q48" s="210"/>
    </row>
    <row r="49" spans="2:17" ht="13.5" thickBot="1" x14ac:dyDescent="0.3"/>
    <row r="50" spans="2:17" x14ac:dyDescent="0.25">
      <c r="B50" s="154" t="s">
        <v>68</v>
      </c>
      <c r="C50" s="387" t="s">
        <v>582</v>
      </c>
      <c r="D50" s="387"/>
      <c r="E50" s="387"/>
      <c r="F50" s="387"/>
      <c r="G50" s="387"/>
      <c r="H50" s="388"/>
    </row>
    <row r="51" spans="2:17" ht="25.5" x14ac:dyDescent="0.25">
      <c r="B51" s="139" t="s">
        <v>11</v>
      </c>
      <c r="C51" s="368" t="s">
        <v>415</v>
      </c>
      <c r="D51" s="368"/>
      <c r="E51" s="185" t="s">
        <v>13</v>
      </c>
      <c r="F51" s="149" t="s">
        <v>367</v>
      </c>
      <c r="G51" s="117" t="s">
        <v>14</v>
      </c>
      <c r="H51" s="142" t="s">
        <v>15</v>
      </c>
      <c r="I51" s="417" t="s">
        <v>617</v>
      </c>
      <c r="J51" s="418"/>
      <c r="K51" s="117" t="s">
        <v>629</v>
      </c>
      <c r="L51" s="415" t="s">
        <v>617</v>
      </c>
      <c r="M51" s="416"/>
      <c r="N51" s="117" t="s">
        <v>618</v>
      </c>
      <c r="O51" s="415" t="s">
        <v>617</v>
      </c>
      <c r="P51" s="416"/>
      <c r="Q51" s="117" t="s">
        <v>618</v>
      </c>
    </row>
    <row r="52" spans="2:17" s="119" customFormat="1" ht="51.75" customHeight="1" x14ac:dyDescent="0.25">
      <c r="B52" s="242" t="s">
        <v>583</v>
      </c>
      <c r="C52" s="143" t="s">
        <v>18</v>
      </c>
      <c r="D52" s="217" t="s">
        <v>594</v>
      </c>
      <c r="E52" s="143">
        <v>1</v>
      </c>
      <c r="F52" s="143" t="s">
        <v>400</v>
      </c>
      <c r="G52" s="143" t="s">
        <v>399</v>
      </c>
      <c r="H52" s="260" t="s">
        <v>543</v>
      </c>
      <c r="I52" s="408" t="s">
        <v>638</v>
      </c>
      <c r="J52" s="419"/>
      <c r="K52" s="265">
        <v>1</v>
      </c>
      <c r="L52" s="413" t="s">
        <v>663</v>
      </c>
      <c r="M52" s="414"/>
      <c r="N52" s="210"/>
      <c r="O52" s="413" t="s">
        <v>663</v>
      </c>
      <c r="P52" s="414"/>
      <c r="Q52" s="210"/>
    </row>
    <row r="53" spans="2:17" s="119" customFormat="1" ht="52.5" customHeight="1" x14ac:dyDescent="0.25">
      <c r="B53" s="242" t="s">
        <v>584</v>
      </c>
      <c r="C53" s="143" t="s">
        <v>53</v>
      </c>
      <c r="D53" s="217" t="s">
        <v>402</v>
      </c>
      <c r="E53" s="143">
        <v>2</v>
      </c>
      <c r="F53" s="143" t="s">
        <v>403</v>
      </c>
      <c r="G53" s="143" t="s">
        <v>399</v>
      </c>
      <c r="H53" s="260" t="s">
        <v>544</v>
      </c>
      <c r="I53" s="408" t="s">
        <v>639</v>
      </c>
      <c r="J53" s="419"/>
      <c r="K53" s="265">
        <v>1</v>
      </c>
      <c r="L53" s="413" t="s">
        <v>663</v>
      </c>
      <c r="M53" s="414"/>
      <c r="N53" s="210"/>
      <c r="O53" s="413" t="s">
        <v>663</v>
      </c>
      <c r="P53" s="414"/>
      <c r="Q53" s="210"/>
    </row>
    <row r="54" spans="2:17" s="119" customFormat="1" ht="81" customHeight="1" x14ac:dyDescent="0.25">
      <c r="B54" s="385" t="s">
        <v>585</v>
      </c>
      <c r="C54" s="143" t="s">
        <v>198</v>
      </c>
      <c r="D54" s="217" t="s">
        <v>182</v>
      </c>
      <c r="E54" s="143">
        <v>2</v>
      </c>
      <c r="F54" s="143" t="s">
        <v>407</v>
      </c>
      <c r="G54" s="143" t="s">
        <v>153</v>
      </c>
      <c r="H54" s="260" t="s">
        <v>546</v>
      </c>
      <c r="I54" s="408" t="s">
        <v>640</v>
      </c>
      <c r="J54" s="419"/>
      <c r="K54" s="265">
        <v>0</v>
      </c>
      <c r="L54" s="413" t="s">
        <v>663</v>
      </c>
      <c r="M54" s="414"/>
      <c r="N54" s="210"/>
      <c r="O54" s="413" t="s">
        <v>663</v>
      </c>
      <c r="P54" s="414"/>
      <c r="Q54" s="210"/>
    </row>
    <row r="55" spans="2:17" s="119" customFormat="1" ht="79.5" customHeight="1" x14ac:dyDescent="0.25">
      <c r="B55" s="385"/>
      <c r="C55" s="143" t="s">
        <v>199</v>
      </c>
      <c r="D55" s="217" t="s">
        <v>549</v>
      </c>
      <c r="E55" s="143">
        <v>1</v>
      </c>
      <c r="F55" s="143" t="s">
        <v>545</v>
      </c>
      <c r="G55" s="143" t="s">
        <v>591</v>
      </c>
      <c r="H55" s="268">
        <v>45381</v>
      </c>
      <c r="I55" s="408" t="s">
        <v>640</v>
      </c>
      <c r="J55" s="419"/>
      <c r="K55" s="265">
        <v>0.5</v>
      </c>
      <c r="L55" s="413" t="s">
        <v>663</v>
      </c>
      <c r="M55" s="414"/>
      <c r="N55" s="210"/>
      <c r="O55" s="413" t="s">
        <v>663</v>
      </c>
      <c r="P55" s="414"/>
      <c r="Q55" s="210"/>
    </row>
    <row r="56" spans="2:17" s="119" customFormat="1" ht="66.75" customHeight="1" x14ac:dyDescent="0.25">
      <c r="B56" s="385"/>
      <c r="C56" s="143" t="s">
        <v>463</v>
      </c>
      <c r="D56" s="217" t="s">
        <v>548</v>
      </c>
      <c r="E56" s="143">
        <v>1</v>
      </c>
      <c r="F56" s="143" t="s">
        <v>547</v>
      </c>
      <c r="G56" s="143" t="s">
        <v>377</v>
      </c>
      <c r="H56" s="260">
        <v>45381</v>
      </c>
      <c r="I56" s="408" t="s">
        <v>641</v>
      </c>
      <c r="J56" s="419"/>
      <c r="K56" s="265">
        <v>0.5</v>
      </c>
      <c r="L56" s="413" t="s">
        <v>663</v>
      </c>
      <c r="M56" s="414"/>
      <c r="N56" s="210"/>
      <c r="O56" s="413" t="s">
        <v>663</v>
      </c>
      <c r="P56" s="414"/>
      <c r="Q56" s="210"/>
    </row>
    <row r="57" spans="2:17" s="119" customFormat="1" ht="68.25" customHeight="1" x14ac:dyDescent="0.25">
      <c r="B57" s="385"/>
      <c r="C57" s="143" t="s">
        <v>464</v>
      </c>
      <c r="D57" s="217" t="s">
        <v>551</v>
      </c>
      <c r="E57" s="143">
        <v>2</v>
      </c>
      <c r="F57" s="143" t="s">
        <v>550</v>
      </c>
      <c r="G57" s="143" t="s">
        <v>377</v>
      </c>
      <c r="H57" s="260" t="s">
        <v>544</v>
      </c>
      <c r="I57" s="408" t="s">
        <v>642</v>
      </c>
      <c r="J57" s="419"/>
      <c r="K57" s="265">
        <v>0.5</v>
      </c>
      <c r="L57" s="413" t="s">
        <v>663</v>
      </c>
      <c r="M57" s="414"/>
      <c r="N57" s="210"/>
      <c r="O57" s="413" t="s">
        <v>663</v>
      </c>
      <c r="P57" s="414"/>
      <c r="Q57" s="210"/>
    </row>
    <row r="58" spans="2:17" s="119" customFormat="1" ht="51" x14ac:dyDescent="0.25">
      <c r="B58" s="385"/>
      <c r="C58" s="143" t="s">
        <v>465</v>
      </c>
      <c r="D58" s="207" t="s">
        <v>595</v>
      </c>
      <c r="E58" s="208">
        <v>2</v>
      </c>
      <c r="F58" s="208" t="s">
        <v>409</v>
      </c>
      <c r="G58" s="143" t="s">
        <v>399</v>
      </c>
      <c r="H58" s="260" t="s">
        <v>546</v>
      </c>
      <c r="I58" s="408" t="s">
        <v>662</v>
      </c>
      <c r="J58" s="419"/>
      <c r="K58" s="265">
        <v>1</v>
      </c>
      <c r="L58" s="413" t="s">
        <v>663</v>
      </c>
      <c r="M58" s="414"/>
      <c r="N58" s="210"/>
      <c r="O58" s="413" t="s">
        <v>663</v>
      </c>
      <c r="P58" s="414"/>
      <c r="Q58" s="210"/>
    </row>
    <row r="59" spans="2:17" s="119" customFormat="1" ht="63.75" x14ac:dyDescent="0.25">
      <c r="B59" s="242" t="s">
        <v>586</v>
      </c>
      <c r="C59" s="143" t="s">
        <v>186</v>
      </c>
      <c r="D59" s="207" t="s">
        <v>410</v>
      </c>
      <c r="E59" s="208">
        <v>1</v>
      </c>
      <c r="F59" s="208" t="s">
        <v>411</v>
      </c>
      <c r="G59" s="236" t="s">
        <v>489</v>
      </c>
      <c r="H59" s="269">
        <v>45473</v>
      </c>
      <c r="I59" s="408" t="s">
        <v>643</v>
      </c>
      <c r="J59" s="419"/>
      <c r="K59" s="265">
        <v>0.5</v>
      </c>
      <c r="L59" s="413" t="s">
        <v>663</v>
      </c>
      <c r="M59" s="414"/>
      <c r="N59" s="210"/>
      <c r="O59" s="413" t="s">
        <v>663</v>
      </c>
      <c r="P59" s="414"/>
      <c r="Q59" s="210"/>
    </row>
    <row r="60" spans="2:17" s="119" customFormat="1" ht="38.25" x14ac:dyDescent="0.25">
      <c r="B60" s="385" t="s">
        <v>458</v>
      </c>
      <c r="C60" s="143" t="s">
        <v>200</v>
      </c>
      <c r="D60" s="235" t="s">
        <v>555</v>
      </c>
      <c r="E60" s="208">
        <v>2</v>
      </c>
      <c r="F60" s="208" t="s">
        <v>554</v>
      </c>
      <c r="G60" s="236" t="s">
        <v>313</v>
      </c>
      <c r="H60" s="270" t="s">
        <v>552</v>
      </c>
      <c r="I60" s="408" t="s">
        <v>644</v>
      </c>
      <c r="J60" s="419"/>
      <c r="K60" s="210" t="s">
        <v>645</v>
      </c>
      <c r="L60" s="413" t="s">
        <v>663</v>
      </c>
      <c r="M60" s="414"/>
      <c r="N60" s="210"/>
      <c r="O60" s="413" t="s">
        <v>663</v>
      </c>
      <c r="P60" s="414"/>
      <c r="Q60" s="210"/>
    </row>
    <row r="61" spans="2:17" s="119" customFormat="1" ht="39" thickBot="1" x14ac:dyDescent="0.3">
      <c r="B61" s="421"/>
      <c r="C61" s="248" t="s">
        <v>201</v>
      </c>
      <c r="D61" s="254" t="s">
        <v>556</v>
      </c>
      <c r="E61" s="255">
        <v>2</v>
      </c>
      <c r="F61" s="255" t="s">
        <v>553</v>
      </c>
      <c r="G61" s="256" t="s">
        <v>313</v>
      </c>
      <c r="H61" s="271" t="s">
        <v>552</v>
      </c>
      <c r="I61" s="413" t="s">
        <v>646</v>
      </c>
      <c r="J61" s="414"/>
      <c r="K61" s="210" t="s">
        <v>645</v>
      </c>
      <c r="L61" s="413" t="s">
        <v>663</v>
      </c>
      <c r="M61" s="414"/>
      <c r="N61" s="210"/>
      <c r="O61" s="413" t="s">
        <v>663</v>
      </c>
      <c r="P61" s="414"/>
      <c r="Q61" s="210"/>
    </row>
    <row r="62" spans="2:17" ht="13.5" thickBot="1" x14ac:dyDescent="0.3"/>
    <row r="63" spans="2:17" x14ac:dyDescent="0.25">
      <c r="B63" s="154" t="s">
        <v>91</v>
      </c>
      <c r="C63" s="387" t="s">
        <v>587</v>
      </c>
      <c r="D63" s="387"/>
      <c r="E63" s="387"/>
      <c r="F63" s="387"/>
      <c r="G63" s="387"/>
      <c r="H63" s="388"/>
    </row>
    <row r="64" spans="2:17" ht="25.5" x14ac:dyDescent="0.25">
      <c r="B64" s="139" t="s">
        <v>11</v>
      </c>
      <c r="C64" s="368" t="s">
        <v>415</v>
      </c>
      <c r="D64" s="368"/>
      <c r="E64" s="185" t="s">
        <v>13</v>
      </c>
      <c r="F64" s="149" t="s">
        <v>367</v>
      </c>
      <c r="G64" s="117" t="s">
        <v>14</v>
      </c>
      <c r="H64" s="264" t="s">
        <v>15</v>
      </c>
      <c r="I64" s="417" t="s">
        <v>617</v>
      </c>
      <c r="J64" s="418"/>
      <c r="K64" s="117" t="s">
        <v>629</v>
      </c>
      <c r="L64" s="415" t="s">
        <v>617</v>
      </c>
      <c r="M64" s="416"/>
      <c r="N64" s="117" t="s">
        <v>618</v>
      </c>
      <c r="O64" s="415" t="s">
        <v>617</v>
      </c>
      <c r="P64" s="416"/>
      <c r="Q64" s="117" t="s">
        <v>618</v>
      </c>
    </row>
    <row r="65" spans="2:17" s="119" customFormat="1" ht="76.5" x14ac:dyDescent="0.25">
      <c r="B65" s="385" t="s">
        <v>611</v>
      </c>
      <c r="C65" s="143" t="s">
        <v>18</v>
      </c>
      <c r="D65" s="244" t="s">
        <v>606</v>
      </c>
      <c r="E65" s="143">
        <v>2</v>
      </c>
      <c r="F65" s="143" t="s">
        <v>561</v>
      </c>
      <c r="G65" s="143" t="s">
        <v>557</v>
      </c>
      <c r="H65" s="260" t="s">
        <v>558</v>
      </c>
      <c r="I65" s="408" t="s">
        <v>647</v>
      </c>
      <c r="J65" s="419"/>
      <c r="K65" s="265">
        <v>0</v>
      </c>
      <c r="L65" s="413" t="s">
        <v>663</v>
      </c>
      <c r="M65" s="414"/>
      <c r="N65" s="210"/>
      <c r="O65" s="413" t="s">
        <v>663</v>
      </c>
      <c r="P65" s="414"/>
      <c r="Q65" s="210"/>
    </row>
    <row r="66" spans="2:17" s="119" customFormat="1" ht="51" x14ac:dyDescent="0.25">
      <c r="B66" s="385"/>
      <c r="C66" s="143" t="s">
        <v>20</v>
      </c>
      <c r="D66" s="244" t="s">
        <v>607</v>
      </c>
      <c r="E66" s="143">
        <v>2</v>
      </c>
      <c r="F66" s="143" t="s">
        <v>559</v>
      </c>
      <c r="G66" s="143" t="s">
        <v>557</v>
      </c>
      <c r="H66" s="260" t="s">
        <v>560</v>
      </c>
      <c r="I66" s="408" t="s">
        <v>648</v>
      </c>
      <c r="J66" s="419"/>
      <c r="K66" s="265">
        <v>0</v>
      </c>
      <c r="L66" s="413" t="s">
        <v>663</v>
      </c>
      <c r="M66" s="414"/>
      <c r="N66" s="210"/>
      <c r="O66" s="413" t="s">
        <v>663</v>
      </c>
      <c r="P66" s="414"/>
      <c r="Q66" s="210"/>
    </row>
    <row r="67" spans="2:17" s="119" customFormat="1" ht="68.25" customHeight="1" x14ac:dyDescent="0.25">
      <c r="B67" s="385"/>
      <c r="C67" s="143" t="s">
        <v>23</v>
      </c>
      <c r="D67" s="244" t="s">
        <v>608</v>
      </c>
      <c r="E67" s="234">
        <v>1</v>
      </c>
      <c r="F67" s="143" t="s">
        <v>419</v>
      </c>
      <c r="G67" s="143" t="s">
        <v>191</v>
      </c>
      <c r="H67" s="268">
        <v>45412</v>
      </c>
      <c r="I67" s="408" t="s">
        <v>649</v>
      </c>
      <c r="J67" s="419"/>
      <c r="K67" s="265">
        <v>0.3</v>
      </c>
      <c r="L67" s="413" t="s">
        <v>663</v>
      </c>
      <c r="M67" s="414"/>
      <c r="N67" s="210"/>
      <c r="O67" s="413" t="s">
        <v>663</v>
      </c>
      <c r="P67" s="414"/>
      <c r="Q67" s="210"/>
    </row>
    <row r="68" spans="2:17" s="119" customFormat="1" ht="38.25" x14ac:dyDescent="0.25">
      <c r="B68" s="385"/>
      <c r="C68" s="143" t="s">
        <v>24</v>
      </c>
      <c r="D68" s="244" t="s">
        <v>493</v>
      </c>
      <c r="E68" s="143">
        <v>1</v>
      </c>
      <c r="F68" s="143" t="s">
        <v>494</v>
      </c>
      <c r="G68" s="143" t="s">
        <v>495</v>
      </c>
      <c r="H68" s="268">
        <v>45473</v>
      </c>
      <c r="I68" s="408" t="s">
        <v>648</v>
      </c>
      <c r="J68" s="419"/>
      <c r="K68" s="265">
        <v>0</v>
      </c>
      <c r="L68" s="413" t="s">
        <v>663</v>
      </c>
      <c r="M68" s="414"/>
      <c r="N68" s="210"/>
      <c r="O68" s="413" t="s">
        <v>663</v>
      </c>
      <c r="P68" s="414"/>
      <c r="Q68" s="210"/>
    </row>
    <row r="69" spans="2:17" s="119" customFormat="1" ht="91.5" customHeight="1" x14ac:dyDescent="0.25">
      <c r="B69" s="385"/>
      <c r="C69" s="143" t="s">
        <v>168</v>
      </c>
      <c r="D69" s="244" t="s">
        <v>609</v>
      </c>
      <c r="E69" s="234">
        <v>1</v>
      </c>
      <c r="F69" s="143" t="s">
        <v>420</v>
      </c>
      <c r="G69" s="143" t="s">
        <v>592</v>
      </c>
      <c r="H69" s="260" t="s">
        <v>562</v>
      </c>
      <c r="I69" s="408" t="s">
        <v>650</v>
      </c>
      <c r="J69" s="419"/>
      <c r="K69" s="265">
        <v>0.7</v>
      </c>
      <c r="L69" s="413" t="s">
        <v>663</v>
      </c>
      <c r="M69" s="414"/>
      <c r="N69" s="210"/>
      <c r="O69" s="413" t="s">
        <v>663</v>
      </c>
      <c r="P69" s="414"/>
      <c r="Q69" s="210"/>
    </row>
    <row r="70" spans="2:17" s="119" customFormat="1" ht="51" x14ac:dyDescent="0.25">
      <c r="B70" s="385"/>
      <c r="C70" s="143" t="s">
        <v>169</v>
      </c>
      <c r="D70" s="244" t="s">
        <v>564</v>
      </c>
      <c r="E70" s="214">
        <v>1</v>
      </c>
      <c r="F70" s="208" t="s">
        <v>422</v>
      </c>
      <c r="G70" s="143" t="s">
        <v>593</v>
      </c>
      <c r="H70" s="260" t="s">
        <v>562</v>
      </c>
      <c r="I70" s="413" t="s">
        <v>652</v>
      </c>
      <c r="J70" s="414"/>
      <c r="K70" s="265">
        <v>0</v>
      </c>
      <c r="L70" s="413" t="s">
        <v>663</v>
      </c>
      <c r="M70" s="414"/>
      <c r="N70" s="210"/>
      <c r="O70" s="413" t="s">
        <v>663</v>
      </c>
      <c r="P70" s="414"/>
      <c r="Q70" s="210"/>
    </row>
    <row r="71" spans="2:17" s="119" customFormat="1" ht="51" x14ac:dyDescent="0.25">
      <c r="B71" s="385"/>
      <c r="C71" s="143" t="s">
        <v>170</v>
      </c>
      <c r="D71" s="244" t="s">
        <v>563</v>
      </c>
      <c r="E71" s="234">
        <v>1</v>
      </c>
      <c r="F71" s="143" t="s">
        <v>496</v>
      </c>
      <c r="G71" s="143" t="s">
        <v>472</v>
      </c>
      <c r="H71" s="260" t="s">
        <v>562</v>
      </c>
      <c r="I71" s="408" t="s">
        <v>651</v>
      </c>
      <c r="J71" s="419"/>
      <c r="K71" s="265">
        <v>1</v>
      </c>
      <c r="L71" s="413" t="s">
        <v>663</v>
      </c>
      <c r="M71" s="414"/>
      <c r="N71" s="210"/>
      <c r="O71" s="413" t="s">
        <v>663</v>
      </c>
      <c r="P71" s="414"/>
      <c r="Q71" s="210"/>
    </row>
    <row r="72" spans="2:17" s="119" customFormat="1" ht="38.25" x14ac:dyDescent="0.25">
      <c r="B72" s="385" t="s">
        <v>612</v>
      </c>
      <c r="C72" s="143" t="s">
        <v>53</v>
      </c>
      <c r="D72" s="244" t="s">
        <v>610</v>
      </c>
      <c r="E72" s="143">
        <v>2</v>
      </c>
      <c r="F72" s="143" t="s">
        <v>565</v>
      </c>
      <c r="G72" s="143" t="s">
        <v>98</v>
      </c>
      <c r="H72" s="260" t="s">
        <v>560</v>
      </c>
      <c r="I72" s="413" t="s">
        <v>653</v>
      </c>
      <c r="J72" s="414"/>
      <c r="K72" s="265">
        <v>0</v>
      </c>
      <c r="L72" s="413" t="s">
        <v>663</v>
      </c>
      <c r="M72" s="414"/>
      <c r="N72" s="210"/>
      <c r="O72" s="413" t="s">
        <v>663</v>
      </c>
      <c r="P72" s="414"/>
      <c r="Q72" s="210"/>
    </row>
    <row r="73" spans="2:17" s="119" customFormat="1" ht="64.5" customHeight="1" x14ac:dyDescent="0.25">
      <c r="B73" s="385"/>
      <c r="C73" s="143" t="s">
        <v>193</v>
      </c>
      <c r="D73" s="244" t="s">
        <v>566</v>
      </c>
      <c r="E73" s="143">
        <v>2</v>
      </c>
      <c r="F73" s="143" t="s">
        <v>567</v>
      </c>
      <c r="G73" s="143" t="s">
        <v>98</v>
      </c>
      <c r="H73" s="260" t="s">
        <v>560</v>
      </c>
      <c r="I73" s="408" t="s">
        <v>654</v>
      </c>
      <c r="J73" s="419"/>
      <c r="K73" s="265">
        <v>0.6</v>
      </c>
      <c r="L73" s="413" t="s">
        <v>663</v>
      </c>
      <c r="M73" s="414"/>
      <c r="N73" s="210"/>
      <c r="O73" s="413" t="s">
        <v>663</v>
      </c>
      <c r="P73" s="414"/>
      <c r="Q73" s="210"/>
    </row>
    <row r="74" spans="2:17" s="119" customFormat="1" ht="72" customHeight="1" x14ac:dyDescent="0.25">
      <c r="B74" s="242" t="s">
        <v>613</v>
      </c>
      <c r="C74" s="143" t="s">
        <v>198</v>
      </c>
      <c r="D74" s="237" t="s">
        <v>568</v>
      </c>
      <c r="E74" s="234">
        <v>1</v>
      </c>
      <c r="F74" s="217" t="s">
        <v>432</v>
      </c>
      <c r="G74" s="238" t="s">
        <v>155</v>
      </c>
      <c r="H74" s="272">
        <v>45473</v>
      </c>
      <c r="I74" s="408" t="s">
        <v>655</v>
      </c>
      <c r="J74" s="419"/>
      <c r="K74" s="265">
        <v>0.7</v>
      </c>
      <c r="L74" s="413" t="s">
        <v>663</v>
      </c>
      <c r="M74" s="414"/>
      <c r="N74" s="210"/>
      <c r="O74" s="413" t="s">
        <v>663</v>
      </c>
      <c r="P74" s="414"/>
      <c r="Q74" s="210"/>
    </row>
    <row r="75" spans="2:17" s="119" customFormat="1" ht="81" customHeight="1" x14ac:dyDescent="0.25">
      <c r="B75" s="242" t="s">
        <v>614</v>
      </c>
      <c r="C75" s="143" t="s">
        <v>186</v>
      </c>
      <c r="D75" s="207" t="s">
        <v>486</v>
      </c>
      <c r="E75" s="214">
        <v>1</v>
      </c>
      <c r="F75" s="209" t="s">
        <v>487</v>
      </c>
      <c r="G75" s="143" t="s">
        <v>111</v>
      </c>
      <c r="H75" s="260" t="s">
        <v>562</v>
      </c>
      <c r="I75" s="408" t="s">
        <v>656</v>
      </c>
      <c r="J75" s="419"/>
      <c r="K75" s="265">
        <v>0.8</v>
      </c>
      <c r="L75" s="413" t="s">
        <v>663</v>
      </c>
      <c r="M75" s="414"/>
      <c r="N75" s="210"/>
      <c r="O75" s="413" t="s">
        <v>663</v>
      </c>
      <c r="P75" s="414"/>
      <c r="Q75" s="210"/>
    </row>
    <row r="76" spans="2:17" s="119" customFormat="1" ht="63.75" x14ac:dyDescent="0.25">
      <c r="B76" s="385" t="s">
        <v>615</v>
      </c>
      <c r="C76" s="210" t="s">
        <v>200</v>
      </c>
      <c r="D76" s="211" t="s">
        <v>596</v>
      </c>
      <c r="E76" s="210">
        <v>3</v>
      </c>
      <c r="F76" s="217" t="s">
        <v>569</v>
      </c>
      <c r="G76" s="143" t="s">
        <v>128</v>
      </c>
      <c r="H76" s="260" t="s">
        <v>597</v>
      </c>
      <c r="I76" s="408" t="s">
        <v>654</v>
      </c>
      <c r="J76" s="419"/>
      <c r="K76" s="265">
        <v>0.6</v>
      </c>
      <c r="L76" s="413" t="s">
        <v>663</v>
      </c>
      <c r="M76" s="414"/>
      <c r="N76" s="210"/>
      <c r="O76" s="413" t="s">
        <v>663</v>
      </c>
      <c r="P76" s="414"/>
      <c r="Q76" s="210"/>
    </row>
    <row r="77" spans="2:17" s="119" customFormat="1" ht="45" customHeight="1" thickBot="1" x14ac:dyDescent="0.3">
      <c r="B77" s="421"/>
      <c r="C77" s="247" t="s">
        <v>201</v>
      </c>
      <c r="D77" s="246" t="s">
        <v>598</v>
      </c>
      <c r="E77" s="247">
        <v>3</v>
      </c>
      <c r="F77" s="257" t="s">
        <v>571</v>
      </c>
      <c r="G77" s="248" t="s">
        <v>504</v>
      </c>
      <c r="H77" s="273" t="s">
        <v>570</v>
      </c>
      <c r="I77" s="408" t="s">
        <v>657</v>
      </c>
      <c r="J77" s="419"/>
      <c r="K77" s="265">
        <v>1</v>
      </c>
      <c r="L77" s="413" t="s">
        <v>663</v>
      </c>
      <c r="M77" s="414"/>
      <c r="N77" s="210"/>
      <c r="O77" s="413" t="s">
        <v>663</v>
      </c>
      <c r="P77" s="414"/>
      <c r="Q77" s="210"/>
    </row>
    <row r="78" spans="2:17" ht="13.5" thickBot="1" x14ac:dyDescent="0.3">
      <c r="B78" s="4"/>
      <c r="C78" s="201"/>
      <c r="D78" s="135"/>
      <c r="E78" s="186"/>
      <c r="F78" s="162"/>
      <c r="G78" s="136"/>
      <c r="H78" s="137"/>
    </row>
    <row r="79" spans="2:17" x14ac:dyDescent="0.25">
      <c r="B79" s="154" t="s">
        <v>459</v>
      </c>
      <c r="C79" s="387" t="s">
        <v>460</v>
      </c>
      <c r="D79" s="387"/>
      <c r="E79" s="387"/>
      <c r="F79" s="387"/>
      <c r="G79" s="387"/>
      <c r="H79" s="388"/>
    </row>
    <row r="80" spans="2:17" s="119" customFormat="1" ht="25.5" x14ac:dyDescent="0.25">
      <c r="B80" s="258" t="s">
        <v>11</v>
      </c>
      <c r="C80" s="420" t="s">
        <v>415</v>
      </c>
      <c r="D80" s="420"/>
      <c r="E80" s="185" t="s">
        <v>13</v>
      </c>
      <c r="F80" s="149" t="s">
        <v>367</v>
      </c>
      <c r="G80" s="185" t="s">
        <v>14</v>
      </c>
      <c r="H80" s="259" t="s">
        <v>15</v>
      </c>
      <c r="I80" s="417" t="s">
        <v>617</v>
      </c>
      <c r="J80" s="418"/>
      <c r="K80" s="117" t="s">
        <v>629</v>
      </c>
      <c r="L80" s="415" t="s">
        <v>617</v>
      </c>
      <c r="M80" s="416"/>
      <c r="N80" s="117" t="s">
        <v>618</v>
      </c>
      <c r="O80" s="415" t="s">
        <v>617</v>
      </c>
      <c r="P80" s="416"/>
      <c r="Q80" s="117" t="s">
        <v>618</v>
      </c>
    </row>
    <row r="81" spans="2:17" s="119" customFormat="1" ht="38.25" x14ac:dyDescent="0.25">
      <c r="B81" s="385" t="s">
        <v>442</v>
      </c>
      <c r="C81" s="208" t="s">
        <v>18</v>
      </c>
      <c r="D81" s="207" t="s">
        <v>572</v>
      </c>
      <c r="E81" s="239">
        <v>2</v>
      </c>
      <c r="F81" s="209" t="s">
        <v>573</v>
      </c>
      <c r="G81" s="236" t="s">
        <v>372</v>
      </c>
      <c r="H81" s="274" t="s">
        <v>574</v>
      </c>
      <c r="I81" s="408" t="s">
        <v>658</v>
      </c>
      <c r="J81" s="419"/>
      <c r="K81" s="210" t="s">
        <v>645</v>
      </c>
      <c r="L81" s="413" t="s">
        <v>663</v>
      </c>
      <c r="M81" s="414"/>
      <c r="N81" s="210"/>
      <c r="O81" s="413" t="s">
        <v>663</v>
      </c>
      <c r="P81" s="414"/>
      <c r="Q81" s="210"/>
    </row>
    <row r="82" spans="2:17" s="119" customFormat="1" ht="47.1" customHeight="1" x14ac:dyDescent="0.25">
      <c r="B82" s="385"/>
      <c r="C82" s="236" t="s">
        <v>20</v>
      </c>
      <c r="D82" s="207" t="s">
        <v>575</v>
      </c>
      <c r="E82" s="241">
        <v>1</v>
      </c>
      <c r="F82" s="209" t="s">
        <v>578</v>
      </c>
      <c r="G82" s="236" t="s">
        <v>372</v>
      </c>
      <c r="H82" s="274" t="s">
        <v>589</v>
      </c>
      <c r="I82" s="408" t="s">
        <v>658</v>
      </c>
      <c r="J82" s="419"/>
      <c r="K82" s="210" t="s">
        <v>645</v>
      </c>
      <c r="L82" s="413" t="s">
        <v>663</v>
      </c>
      <c r="M82" s="414"/>
      <c r="N82" s="210"/>
      <c r="O82" s="413" t="s">
        <v>663</v>
      </c>
      <c r="P82" s="414"/>
      <c r="Q82" s="210"/>
    </row>
    <row r="83" spans="2:17" s="119" customFormat="1" ht="64.5" thickBot="1" x14ac:dyDescent="0.3">
      <c r="B83" s="421"/>
      <c r="C83" s="256" t="s">
        <v>23</v>
      </c>
      <c r="D83" s="261" t="s">
        <v>576</v>
      </c>
      <c r="E83" s="262">
        <v>1</v>
      </c>
      <c r="F83" s="263" t="s">
        <v>492</v>
      </c>
      <c r="G83" s="256" t="s">
        <v>577</v>
      </c>
      <c r="H83" s="271">
        <v>45382</v>
      </c>
      <c r="I83" s="408" t="s">
        <v>659</v>
      </c>
      <c r="J83" s="419"/>
      <c r="K83" s="265">
        <v>0</v>
      </c>
      <c r="L83" s="413" t="s">
        <v>663</v>
      </c>
      <c r="M83" s="414"/>
      <c r="N83" s="210"/>
      <c r="O83" s="413" t="s">
        <v>663</v>
      </c>
      <c r="P83" s="414"/>
      <c r="Q83" s="210"/>
    </row>
    <row r="84" spans="2:17" x14ac:dyDescent="0.25">
      <c r="B84" s="175"/>
      <c r="C84" s="201"/>
      <c r="G84" s="4"/>
      <c r="H84" s="176"/>
      <c r="N84" s="275"/>
    </row>
    <row r="85" spans="2:17" ht="15" x14ac:dyDescent="0.25">
      <c r="B85" s="422" t="s">
        <v>343</v>
      </c>
      <c r="C85" s="423"/>
      <c r="D85" s="423"/>
      <c r="E85" s="423"/>
      <c r="F85" s="423"/>
      <c r="G85" s="423"/>
      <c r="H85" s="423"/>
      <c r="K85" s="432">
        <f>AVERAGE(K12:K83)</f>
        <v>0.66973684210526319</v>
      </c>
      <c r="L85" s="433"/>
      <c r="M85" s="431"/>
      <c r="N85" s="432">
        <v>0</v>
      </c>
      <c r="O85" s="434"/>
      <c r="P85" s="435"/>
      <c r="Q85" s="432">
        <v>0</v>
      </c>
    </row>
    <row r="86" spans="2:17" x14ac:dyDescent="0.25">
      <c r="B86" s="424"/>
      <c r="C86" s="425"/>
      <c r="D86" s="425"/>
      <c r="E86" s="425"/>
      <c r="F86" s="425"/>
      <c r="G86" s="425"/>
      <c r="H86" s="425"/>
    </row>
    <row r="87" spans="2:17" x14ac:dyDescent="0.25">
      <c r="O87" s="51" t="s">
        <v>664</v>
      </c>
      <c r="P87" s="432">
        <f>AVERAGE(K85:Q85)</f>
        <v>0.22324561403508772</v>
      </c>
    </row>
    <row r="88" spans="2:17" x14ac:dyDescent="0.25">
      <c r="B88" s="363"/>
      <c r="C88" s="363"/>
      <c r="D88" s="363"/>
      <c r="E88" s="189"/>
      <c r="F88" s="189"/>
    </row>
    <row r="89" spans="2:17" x14ac:dyDescent="0.25">
      <c r="B89" s="99"/>
      <c r="C89" s="99"/>
      <c r="D89" s="100"/>
    </row>
    <row r="90" spans="2:17" x14ac:dyDescent="0.25">
      <c r="B90" s="276" t="s">
        <v>660</v>
      </c>
      <c r="C90" s="276"/>
      <c r="D90" s="276"/>
      <c r="E90" s="189"/>
    </row>
    <row r="91" spans="2:17" x14ac:dyDescent="0.25">
      <c r="B91" s="277" t="s">
        <v>311</v>
      </c>
      <c r="C91" s="277"/>
      <c r="D91" s="277"/>
    </row>
    <row r="93" spans="2:17" x14ac:dyDescent="0.25">
      <c r="B93" s="2" t="s">
        <v>319</v>
      </c>
      <c r="C93" s="426" t="s">
        <v>616</v>
      </c>
      <c r="D93" s="426"/>
    </row>
    <row r="94" spans="2:17" x14ac:dyDescent="0.25">
      <c r="B94" s="2" t="s">
        <v>320</v>
      </c>
      <c r="C94" s="361" t="s">
        <v>590</v>
      </c>
      <c r="D94" s="361"/>
    </row>
  </sheetData>
  <mergeCells count="238">
    <mergeCell ref="O82:P82"/>
    <mergeCell ref="O83:P83"/>
    <mergeCell ref="L85:M85"/>
    <mergeCell ref="O85:P85"/>
    <mergeCell ref="O71:P71"/>
    <mergeCell ref="O72:P72"/>
    <mergeCell ref="O73:P73"/>
    <mergeCell ref="O74:P74"/>
    <mergeCell ref="O75:P75"/>
    <mergeCell ref="O76:P76"/>
    <mergeCell ref="O77:P77"/>
    <mergeCell ref="O80:P80"/>
    <mergeCell ref="O81:P81"/>
    <mergeCell ref="O60:P60"/>
    <mergeCell ref="O61:P61"/>
    <mergeCell ref="O64:P64"/>
    <mergeCell ref="O65:P65"/>
    <mergeCell ref="O66:P66"/>
    <mergeCell ref="O67:P67"/>
    <mergeCell ref="O68:P68"/>
    <mergeCell ref="O69:P69"/>
    <mergeCell ref="O70:P70"/>
    <mergeCell ref="O51:P51"/>
    <mergeCell ref="O52:P52"/>
    <mergeCell ref="O53:P53"/>
    <mergeCell ref="O54:P54"/>
    <mergeCell ref="O55:P55"/>
    <mergeCell ref="O56:P56"/>
    <mergeCell ref="O57:P57"/>
    <mergeCell ref="O58:P58"/>
    <mergeCell ref="O59:P59"/>
    <mergeCell ref="O40:P40"/>
    <mergeCell ref="O41:P41"/>
    <mergeCell ref="O42:P42"/>
    <mergeCell ref="O43:P43"/>
    <mergeCell ref="O44:P44"/>
    <mergeCell ref="O45:P45"/>
    <mergeCell ref="O46:P46"/>
    <mergeCell ref="O47:P47"/>
    <mergeCell ref="O48:P48"/>
    <mergeCell ref="O31:P31"/>
    <mergeCell ref="O32:P32"/>
    <mergeCell ref="O33:P33"/>
    <mergeCell ref="O34:P34"/>
    <mergeCell ref="O35:P35"/>
    <mergeCell ref="O36:P36"/>
    <mergeCell ref="O37:P37"/>
    <mergeCell ref="O38:P38"/>
    <mergeCell ref="O39:P39"/>
    <mergeCell ref="O20:P20"/>
    <mergeCell ref="O21:P21"/>
    <mergeCell ref="O22:P22"/>
    <mergeCell ref="O25:P25"/>
    <mergeCell ref="O26:P26"/>
    <mergeCell ref="O27:P27"/>
    <mergeCell ref="O28:P28"/>
    <mergeCell ref="O29:P29"/>
    <mergeCell ref="O30:P30"/>
    <mergeCell ref="O11:P11"/>
    <mergeCell ref="O12:P12"/>
    <mergeCell ref="O13:P13"/>
    <mergeCell ref="O14:P14"/>
    <mergeCell ref="O15:P15"/>
    <mergeCell ref="O16:P16"/>
    <mergeCell ref="O17:P17"/>
    <mergeCell ref="O18:P18"/>
    <mergeCell ref="O19:P19"/>
    <mergeCell ref="I73:J73"/>
    <mergeCell ref="I74:J74"/>
    <mergeCell ref="I75:J75"/>
    <mergeCell ref="I76:J76"/>
    <mergeCell ref="I77:J77"/>
    <mergeCell ref="I68:J68"/>
    <mergeCell ref="I69:J69"/>
    <mergeCell ref="I70:J70"/>
    <mergeCell ref="I71:J71"/>
    <mergeCell ref="I72:J72"/>
    <mergeCell ref="I61:J61"/>
    <mergeCell ref="I64:J64"/>
    <mergeCell ref="I65:J65"/>
    <mergeCell ref="I66:J66"/>
    <mergeCell ref="I67:J67"/>
    <mergeCell ref="I56:J56"/>
    <mergeCell ref="I57:J57"/>
    <mergeCell ref="I58:J58"/>
    <mergeCell ref="I59:J59"/>
    <mergeCell ref="I60:J60"/>
    <mergeCell ref="I51:J51"/>
    <mergeCell ref="I52:J52"/>
    <mergeCell ref="I53:J53"/>
    <mergeCell ref="I54:J54"/>
    <mergeCell ref="I55:J55"/>
    <mergeCell ref="I44:J44"/>
    <mergeCell ref="I45:J45"/>
    <mergeCell ref="I46:J46"/>
    <mergeCell ref="I47:J47"/>
    <mergeCell ref="I48:J48"/>
    <mergeCell ref="I39:J39"/>
    <mergeCell ref="I40:J40"/>
    <mergeCell ref="I41:J41"/>
    <mergeCell ref="I42:J42"/>
    <mergeCell ref="I43:J43"/>
    <mergeCell ref="I36:J36"/>
    <mergeCell ref="I25:J25"/>
    <mergeCell ref="I32:J32"/>
    <mergeCell ref="I37:J37"/>
    <mergeCell ref="I38:J38"/>
    <mergeCell ref="I31:J31"/>
    <mergeCell ref="I33:J33"/>
    <mergeCell ref="I34:J34"/>
    <mergeCell ref="I35:J35"/>
    <mergeCell ref="I26:J26"/>
    <mergeCell ref="I27:J27"/>
    <mergeCell ref="I28:J28"/>
    <mergeCell ref="I29:J29"/>
    <mergeCell ref="I30:J30"/>
    <mergeCell ref="I21:J21"/>
    <mergeCell ref="I22:J22"/>
    <mergeCell ref="I16:J16"/>
    <mergeCell ref="I17:J17"/>
    <mergeCell ref="I18:J18"/>
    <mergeCell ref="I19:J19"/>
    <mergeCell ref="I20:J20"/>
    <mergeCell ref="I11:J11"/>
    <mergeCell ref="I12:J12"/>
    <mergeCell ref="I13:J13"/>
    <mergeCell ref="I14:J14"/>
    <mergeCell ref="I15:J15"/>
    <mergeCell ref="C10:H10"/>
    <mergeCell ref="B1:C3"/>
    <mergeCell ref="D1:H3"/>
    <mergeCell ref="B4:C5"/>
    <mergeCell ref="D4:E5"/>
    <mergeCell ref="G4:H4"/>
    <mergeCell ref="G5:H5"/>
    <mergeCell ref="B6:C7"/>
    <mergeCell ref="D6:E7"/>
    <mergeCell ref="G6:H6"/>
    <mergeCell ref="F7:H7"/>
    <mergeCell ref="B9:H9"/>
    <mergeCell ref="C11:D11"/>
    <mergeCell ref="B14:B15"/>
    <mergeCell ref="B16:B18"/>
    <mergeCell ref="B21:B22"/>
    <mergeCell ref="C24:H24"/>
    <mergeCell ref="B12:B13"/>
    <mergeCell ref="B19:B20"/>
    <mergeCell ref="C25:D25"/>
    <mergeCell ref="B26:B41"/>
    <mergeCell ref="B45:B48"/>
    <mergeCell ref="C50:H50"/>
    <mergeCell ref="C51:D51"/>
    <mergeCell ref="B42:B43"/>
    <mergeCell ref="C63:H63"/>
    <mergeCell ref="C64:D64"/>
    <mergeCell ref="B65:B71"/>
    <mergeCell ref="B72:B73"/>
    <mergeCell ref="B54:B58"/>
    <mergeCell ref="B60:B61"/>
    <mergeCell ref="I80:J80"/>
    <mergeCell ref="I81:J81"/>
    <mergeCell ref="I82:J82"/>
    <mergeCell ref="I83:J83"/>
    <mergeCell ref="C94:D94"/>
    <mergeCell ref="C79:H79"/>
    <mergeCell ref="C80:D80"/>
    <mergeCell ref="B81:B83"/>
    <mergeCell ref="B76:B77"/>
    <mergeCell ref="B85:H86"/>
    <mergeCell ref="B88:D88"/>
    <mergeCell ref="B90:D90"/>
    <mergeCell ref="B91:D91"/>
    <mergeCell ref="C93:D93"/>
    <mergeCell ref="L11:M11"/>
    <mergeCell ref="L12:M12"/>
    <mergeCell ref="L13:M13"/>
    <mergeCell ref="L14:M14"/>
    <mergeCell ref="L15:M15"/>
    <mergeCell ref="L16:M16"/>
    <mergeCell ref="L17:M17"/>
    <mergeCell ref="L18:M18"/>
    <mergeCell ref="L19:M19"/>
    <mergeCell ref="L20:M20"/>
    <mergeCell ref="L21:M21"/>
    <mergeCell ref="L22:M22"/>
    <mergeCell ref="L25:M25"/>
    <mergeCell ref="L26:M26"/>
    <mergeCell ref="L27:M27"/>
    <mergeCell ref="L28:M28"/>
    <mergeCell ref="L29:M29"/>
    <mergeCell ref="L30:M30"/>
    <mergeCell ref="L31:M31"/>
    <mergeCell ref="L32:M32"/>
    <mergeCell ref="L33:M33"/>
    <mergeCell ref="L34:M34"/>
    <mergeCell ref="L35:M35"/>
    <mergeCell ref="L36:M36"/>
    <mergeCell ref="L37:M37"/>
    <mergeCell ref="L38:M38"/>
    <mergeCell ref="L39:M39"/>
    <mergeCell ref="L40:M40"/>
    <mergeCell ref="L41:M41"/>
    <mergeCell ref="L42:M42"/>
    <mergeCell ref="L43:M43"/>
    <mergeCell ref="L44:M44"/>
    <mergeCell ref="L45:M45"/>
    <mergeCell ref="L46:M46"/>
    <mergeCell ref="L47:M47"/>
    <mergeCell ref="L48:M48"/>
    <mergeCell ref="L51:M51"/>
    <mergeCell ref="L52:M52"/>
    <mergeCell ref="L53:M53"/>
    <mergeCell ref="L54:M54"/>
    <mergeCell ref="L55:M55"/>
    <mergeCell ref="L56:M56"/>
    <mergeCell ref="L57:M57"/>
    <mergeCell ref="L58:M58"/>
    <mergeCell ref="L59:M59"/>
    <mergeCell ref="L60:M60"/>
    <mergeCell ref="L61:M61"/>
    <mergeCell ref="L64:M64"/>
    <mergeCell ref="L65:M65"/>
    <mergeCell ref="L66:M66"/>
    <mergeCell ref="L67:M67"/>
    <mergeCell ref="L68:M68"/>
    <mergeCell ref="L69:M69"/>
    <mergeCell ref="L70:M70"/>
    <mergeCell ref="L82:M82"/>
    <mergeCell ref="L83:M83"/>
    <mergeCell ref="L71:M71"/>
    <mergeCell ref="L72:M72"/>
    <mergeCell ref="L73:M73"/>
    <mergeCell ref="L74:M74"/>
    <mergeCell ref="L75:M75"/>
    <mergeCell ref="L76:M76"/>
    <mergeCell ref="L77:M77"/>
    <mergeCell ref="L80:M80"/>
    <mergeCell ref="L81:M81"/>
  </mergeCells>
  <pageMargins left="0.70866141732283472" right="0.70866141732283472" top="0.74803149606299213" bottom="0.74803149606299213" header="0.31496062992125984" footer="0.31496062992125984"/>
  <pageSetup paperSize="14" scale="76" fitToHeight="0" orientation="landscape" r:id="rId1"/>
  <rowBreaks count="2" manualBreakCount="2">
    <brk id="23" max="7" man="1"/>
    <brk id="62" max="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53963B474CADD4B92103749CDE672A7" ma:contentTypeVersion="8" ma:contentTypeDescription="Create a new document." ma:contentTypeScope="" ma:versionID="d93f8740da8e1abf7682597e7ee91c3e">
  <xsd:schema xmlns:xsd="http://www.w3.org/2001/XMLSchema" xmlns:xs="http://www.w3.org/2001/XMLSchema" xmlns:p="http://schemas.microsoft.com/office/2006/metadata/properties" xmlns:ns3="181558b9-c110-48a1-ae7a-f4e208297e30" targetNamespace="http://schemas.microsoft.com/office/2006/metadata/properties" ma:root="true" ma:fieldsID="714e3443e0b7404f350aa1068bcec696" ns3:_="">
    <xsd:import namespace="181558b9-c110-48a1-ae7a-f4e208297e3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1558b9-c110-48a1-ae7a-f4e208297e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5A9ED7-73EC-488D-AD22-DCA4D3D773DB}">
  <ds:schemaRefs>
    <ds:schemaRef ds:uri="http://purl.org/dc/dcmitype/"/>
    <ds:schemaRef ds:uri="http://www.w3.org/XML/1998/namespace"/>
    <ds:schemaRef ds:uri="http://purl.org/dc/elements/1.1/"/>
    <ds:schemaRef ds:uri="181558b9-c110-48a1-ae7a-f4e208297e30"/>
    <ds:schemaRef ds:uri="http://schemas.microsoft.com/office/2006/metadata/properties"/>
    <ds:schemaRef ds:uri="http://schemas.microsoft.com/office/2006/documentManagement/types"/>
    <ds:schemaRef ds:uri="http://purl.org/dc/term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6EA77CA9-1526-4501-BFF4-83CF91C8F51F}">
  <ds:schemaRefs>
    <ds:schemaRef ds:uri="http://schemas.microsoft.com/sharepoint/v3/contenttype/forms"/>
  </ds:schemaRefs>
</ds:datastoreItem>
</file>

<file path=customXml/itemProps3.xml><?xml version="1.0" encoding="utf-8"?>
<ds:datastoreItem xmlns:ds="http://schemas.openxmlformats.org/officeDocument/2006/customXml" ds:itemID="{78889602-BC9D-4260-8484-7B9F5FEFA6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1558b9-c110-48a1-ae7a-f4e208297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12</vt:i4>
      </vt:variant>
    </vt:vector>
  </HeadingPairs>
  <TitlesOfParts>
    <vt:vector size="18" baseType="lpstr">
      <vt:lpstr>PAAC MAY-AGOS 2020</vt:lpstr>
      <vt:lpstr>PAAC 2021</vt:lpstr>
      <vt:lpstr>PAAC 2022 vf</vt:lpstr>
      <vt:lpstr>Cambios 2023</vt:lpstr>
      <vt:lpstr>PAAC 2022</vt:lpstr>
      <vt:lpstr>PACC 2024</vt:lpstr>
      <vt:lpstr>'Cambios 2023'!Área_de_impresión</vt:lpstr>
      <vt:lpstr>'PAAC 2021'!Área_de_impresión</vt:lpstr>
      <vt:lpstr>'PAAC 2022'!Área_de_impresión</vt:lpstr>
      <vt:lpstr>'PAAC 2022 vf'!Área_de_impresión</vt:lpstr>
      <vt:lpstr>'PAAC MAY-AGOS 2020'!Área_de_impresión</vt:lpstr>
      <vt:lpstr>'PACC 2024'!Área_de_impresión</vt:lpstr>
      <vt:lpstr>'Cambios 2023'!Títulos_a_imprimir</vt:lpstr>
      <vt:lpstr>'PAAC 2021'!Títulos_a_imprimir</vt:lpstr>
      <vt:lpstr>'PAAC 2022'!Títulos_a_imprimir</vt:lpstr>
      <vt:lpstr>'PAAC 2022 vf'!Títulos_a_imprimir</vt:lpstr>
      <vt:lpstr>'PAAC MAY-AGOS 2020'!Títulos_a_imprimir</vt:lpstr>
      <vt:lpstr>'PACC 2024'!Títulos_a_imprimir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AUX-CONT-INT</dc:creator>
  <cp:lastModifiedBy>CONTROL_INT</cp:lastModifiedBy>
  <cp:lastPrinted>2024-05-15T16:32:33Z</cp:lastPrinted>
  <dcterms:created xsi:type="dcterms:W3CDTF">2016-11-12T14:39:51Z</dcterms:created>
  <dcterms:modified xsi:type="dcterms:W3CDTF">2025-01-09T15:32:20Z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0x010100A53963B474CADD4B92103749CDE672A7</vt:lpwstr>
  </property>
</Properties>
</file>